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dai.shirasugi/Downloads/"/>
    </mc:Choice>
  </mc:AlternateContent>
  <xr:revisionPtr revIDLastSave="0" documentId="13_ncr:1_{8EFCDCB9-02B7-E24C-AB48-DE2CCD1F7D94}" xr6:coauthVersionLast="47" xr6:coauthVersionMax="47" xr10:uidLastSave="{00000000-0000-0000-0000-000000000000}"/>
  <bookViews>
    <workbookView xWindow="360" yWindow="500" windowWidth="28440" windowHeight="17500" tabRatio="500" xr2:uid="{00000000-000D-0000-FFFF-FFFF00000000}"/>
  </bookViews>
  <sheets>
    <sheet name="【PL】事業計画（サンプル）" sheetId="1" r:id="rId1"/>
    <sheet name="【CF】事業計画（サンプル）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BR67" i="4"/>
  <c r="BR66" i="4"/>
  <c r="BR65" i="4"/>
  <c r="BR64" i="4"/>
  <c r="BR63" i="4"/>
  <c r="BR62" i="4"/>
  <c r="BR61" i="4"/>
  <c r="BR60" i="4"/>
  <c r="BR59" i="4"/>
  <c r="BR58" i="4"/>
  <c r="BR57" i="4"/>
  <c r="BR56" i="4"/>
  <c r="BR55" i="4"/>
  <c r="BR54" i="4"/>
  <c r="BR53" i="4"/>
  <c r="BR52" i="4"/>
  <c r="BR51" i="4"/>
  <c r="BR50" i="4"/>
  <c r="BR49" i="4"/>
  <c r="BR48" i="4"/>
  <c r="BR47" i="4"/>
  <c r="BR46" i="4"/>
  <c r="BR45" i="4"/>
  <c r="BR44" i="4"/>
  <c r="BR43" i="4"/>
  <c r="BR42" i="4"/>
  <c r="BR41" i="4"/>
  <c r="BR40" i="4"/>
  <c r="BR39" i="4"/>
  <c r="BR38" i="4"/>
  <c r="BR37" i="4"/>
  <c r="BR36" i="4"/>
  <c r="BR35" i="4"/>
  <c r="BR34" i="4"/>
  <c r="BR32" i="4"/>
  <c r="BR31" i="4"/>
  <c r="BR30" i="4"/>
  <c r="BR28" i="4"/>
  <c r="BR27" i="4"/>
  <c r="BR26" i="4"/>
  <c r="BR24" i="4"/>
  <c r="BR23" i="4"/>
  <c r="BR22" i="4"/>
  <c r="BR21" i="4"/>
  <c r="BR19" i="4"/>
  <c r="BR18" i="4"/>
  <c r="BR17" i="4"/>
  <c r="BR16" i="4"/>
  <c r="BR15" i="4"/>
  <c r="BR14" i="4"/>
  <c r="BR13" i="4"/>
  <c r="BR12" i="4"/>
  <c r="BR11" i="4"/>
  <c r="BR10" i="4"/>
  <c r="BR9" i="4"/>
  <c r="BR8" i="4"/>
  <c r="BR7" i="4"/>
  <c r="BR5" i="4"/>
  <c r="BR4" i="4"/>
  <c r="BU73" i="1"/>
  <c r="BU76" i="1"/>
  <c r="BU85" i="1"/>
  <c r="BU84" i="1"/>
  <c r="BU83" i="1"/>
  <c r="BU80" i="1"/>
  <c r="BU79" i="1"/>
  <c r="BU77" i="1"/>
  <c r="BU75" i="1"/>
  <c r="BU74" i="1"/>
  <c r="BU71" i="1"/>
  <c r="BU70" i="1"/>
  <c r="BU69" i="1"/>
  <c r="BU68" i="1"/>
  <c r="BU67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2" i="1"/>
  <c r="BU41" i="1"/>
  <c r="BU40" i="1"/>
  <c r="BU38" i="1"/>
  <c r="BU37" i="1"/>
  <c r="BU36" i="1"/>
  <c r="BU34" i="1"/>
  <c r="BU33" i="1"/>
  <c r="BU32" i="1"/>
  <c r="BU31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5" i="1"/>
  <c r="BU14" i="1"/>
  <c r="AI8" i="1"/>
  <c r="AN38" i="1"/>
  <c r="BT17" i="1"/>
  <c r="K78" i="1"/>
  <c r="K72" i="1"/>
  <c r="K66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C31" i="1"/>
  <c r="C30" i="1"/>
  <c r="C29" i="1"/>
  <c r="H96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AA91" i="4"/>
  <c r="BO77" i="4"/>
  <c r="BO93" i="4" s="1"/>
  <c r="BN77" i="4"/>
  <c r="BN93" i="4" s="1"/>
  <c r="BM77" i="4"/>
  <c r="BM93" i="4" s="1"/>
  <c r="BL77" i="4"/>
  <c r="BL93" i="4" s="1"/>
  <c r="BK77" i="4"/>
  <c r="BK93" i="4" s="1"/>
  <c r="BJ77" i="4"/>
  <c r="BJ93" i="4" s="1"/>
  <c r="BI77" i="4"/>
  <c r="BI93" i="4" s="1"/>
  <c r="BH77" i="4"/>
  <c r="BH93" i="4" s="1"/>
  <c r="BG77" i="4"/>
  <c r="BG93" i="4" s="1"/>
  <c r="BF77" i="4"/>
  <c r="BF93" i="4" s="1"/>
  <c r="BE77" i="4"/>
  <c r="BE93" i="4" s="1"/>
  <c r="BD77" i="4"/>
  <c r="BD93" i="4" s="1"/>
  <c r="BC77" i="4"/>
  <c r="BC93" i="4" s="1"/>
  <c r="BB77" i="4"/>
  <c r="BB93" i="4" s="1"/>
  <c r="BA77" i="4"/>
  <c r="BA93" i="4" s="1"/>
  <c r="AZ77" i="4"/>
  <c r="AZ93" i="4" s="1"/>
  <c r="AY77" i="4"/>
  <c r="AY93" i="4" s="1"/>
  <c r="AX77" i="4"/>
  <c r="AX93" i="4" s="1"/>
  <c r="AW77" i="4"/>
  <c r="AW93" i="4" s="1"/>
  <c r="AV77" i="4"/>
  <c r="AV93" i="4" s="1"/>
  <c r="AU77" i="4"/>
  <c r="AU93" i="4" s="1"/>
  <c r="AT77" i="4"/>
  <c r="AT93" i="4" s="1"/>
  <c r="AS77" i="4"/>
  <c r="AS93" i="4" s="1"/>
  <c r="AR77" i="4"/>
  <c r="AR93" i="4" s="1"/>
  <c r="AQ77" i="4"/>
  <c r="AQ93" i="4" s="1"/>
  <c r="AP77" i="4"/>
  <c r="AP93" i="4" s="1"/>
  <c r="AO77" i="4"/>
  <c r="AO93" i="4" s="1"/>
  <c r="AN77" i="4"/>
  <c r="AN93" i="4" s="1"/>
  <c r="AM77" i="4"/>
  <c r="AM93" i="4" s="1"/>
  <c r="AL77" i="4"/>
  <c r="AL93" i="4" s="1"/>
  <c r="AK77" i="4"/>
  <c r="AK93" i="4" s="1"/>
  <c r="AJ77" i="4"/>
  <c r="AJ93" i="4" s="1"/>
  <c r="AI77" i="4"/>
  <c r="AI93" i="4" s="1"/>
  <c r="AH77" i="4"/>
  <c r="AH93" i="4" s="1"/>
  <c r="AG77" i="4"/>
  <c r="AG93" i="4" s="1"/>
  <c r="AF77" i="4"/>
  <c r="AF93" i="4" s="1"/>
  <c r="AE77" i="4"/>
  <c r="AE93" i="4" s="1"/>
  <c r="AD77" i="4"/>
  <c r="AD93" i="4" s="1"/>
  <c r="AC77" i="4"/>
  <c r="AC93" i="4" s="1"/>
  <c r="AB77" i="4"/>
  <c r="AB93" i="4" s="1"/>
  <c r="AA77" i="4"/>
  <c r="AA93" i="4" s="1"/>
  <c r="Z77" i="4"/>
  <c r="Z93" i="4" s="1"/>
  <c r="Y77" i="4"/>
  <c r="Y93" i="4" s="1"/>
  <c r="X77" i="4"/>
  <c r="X93" i="4" s="1"/>
  <c r="W77" i="4"/>
  <c r="W93" i="4" s="1"/>
  <c r="V77" i="4"/>
  <c r="V93" i="4" s="1"/>
  <c r="U77" i="4"/>
  <c r="U93" i="4" s="1"/>
  <c r="T77" i="4"/>
  <c r="T93" i="4" s="1"/>
  <c r="S77" i="4"/>
  <c r="S93" i="4" s="1"/>
  <c r="R77" i="4"/>
  <c r="R93" i="4" s="1"/>
  <c r="Q77" i="4"/>
  <c r="Q93" i="4" s="1"/>
  <c r="P77" i="4"/>
  <c r="P93" i="4" s="1"/>
  <c r="O77" i="4"/>
  <c r="O93" i="4" s="1"/>
  <c r="N77" i="4"/>
  <c r="N93" i="4" s="1"/>
  <c r="M77" i="4"/>
  <c r="M93" i="4" s="1"/>
  <c r="L77" i="4"/>
  <c r="L93" i="4" s="1"/>
  <c r="K77" i="4"/>
  <c r="K93" i="4" s="1"/>
  <c r="J77" i="4"/>
  <c r="J93" i="4" s="1"/>
  <c r="I77" i="4"/>
  <c r="I93" i="4" s="1"/>
  <c r="BO75" i="4"/>
  <c r="BO91" i="4" s="1"/>
  <c r="BN75" i="4"/>
  <c r="BN91" i="4" s="1"/>
  <c r="BM75" i="4"/>
  <c r="BM91" i="4" s="1"/>
  <c r="BL75" i="4"/>
  <c r="BL91" i="4" s="1"/>
  <c r="BK75" i="4"/>
  <c r="BK91" i="4" s="1"/>
  <c r="BJ75" i="4"/>
  <c r="BJ91" i="4" s="1"/>
  <c r="BI75" i="4"/>
  <c r="BI91" i="4" s="1"/>
  <c r="BH75" i="4"/>
  <c r="BH91" i="4" s="1"/>
  <c r="BG75" i="4"/>
  <c r="BG91" i="4" s="1"/>
  <c r="BF75" i="4"/>
  <c r="BF91" i="4" s="1"/>
  <c r="BE75" i="4"/>
  <c r="BE91" i="4" s="1"/>
  <c r="BD75" i="4"/>
  <c r="BD91" i="4" s="1"/>
  <c r="BC75" i="4"/>
  <c r="BC91" i="4" s="1"/>
  <c r="BB75" i="4"/>
  <c r="BB91" i="4" s="1"/>
  <c r="BA75" i="4"/>
  <c r="BA91" i="4" s="1"/>
  <c r="AZ75" i="4"/>
  <c r="AZ91" i="4" s="1"/>
  <c r="AY75" i="4"/>
  <c r="AY91" i="4" s="1"/>
  <c r="AX75" i="4"/>
  <c r="AX91" i="4" s="1"/>
  <c r="AW75" i="4"/>
  <c r="AW91" i="4" s="1"/>
  <c r="AV75" i="4"/>
  <c r="AV91" i="4" s="1"/>
  <c r="AU75" i="4"/>
  <c r="AU91" i="4" s="1"/>
  <c r="AT75" i="4"/>
  <c r="AT91" i="4" s="1"/>
  <c r="AS75" i="4"/>
  <c r="AS91" i="4" s="1"/>
  <c r="AR75" i="4"/>
  <c r="AR91" i="4" s="1"/>
  <c r="AQ75" i="4"/>
  <c r="AQ91" i="4" s="1"/>
  <c r="AP75" i="4"/>
  <c r="AP91" i="4" s="1"/>
  <c r="AO75" i="4"/>
  <c r="AO91" i="4" s="1"/>
  <c r="AN75" i="4"/>
  <c r="AN91" i="4" s="1"/>
  <c r="AM75" i="4"/>
  <c r="AM91" i="4" s="1"/>
  <c r="AL75" i="4"/>
  <c r="AL91" i="4" s="1"/>
  <c r="AK75" i="4"/>
  <c r="AK91" i="4" s="1"/>
  <c r="AJ75" i="4"/>
  <c r="AJ91" i="4" s="1"/>
  <c r="AI75" i="4"/>
  <c r="AI91" i="4" s="1"/>
  <c r="AH75" i="4"/>
  <c r="AH91" i="4" s="1"/>
  <c r="AG75" i="4"/>
  <c r="AG91" i="4" s="1"/>
  <c r="AF75" i="4"/>
  <c r="AF91" i="4" s="1"/>
  <c r="AE75" i="4"/>
  <c r="AE91" i="4" s="1"/>
  <c r="AD75" i="4"/>
  <c r="AD91" i="4" s="1"/>
  <c r="AC75" i="4"/>
  <c r="AC91" i="4" s="1"/>
  <c r="AB75" i="4"/>
  <c r="AB91" i="4" s="1"/>
  <c r="AA75" i="4"/>
  <c r="Z75" i="4"/>
  <c r="Z91" i="4" s="1"/>
  <c r="Y75" i="4"/>
  <c r="Y91" i="4" s="1"/>
  <c r="X75" i="4"/>
  <c r="X91" i="4" s="1"/>
  <c r="W75" i="4"/>
  <c r="W91" i="4" s="1"/>
  <c r="V75" i="4"/>
  <c r="V91" i="4" s="1"/>
  <c r="U75" i="4"/>
  <c r="U91" i="4" s="1"/>
  <c r="T75" i="4"/>
  <c r="T91" i="4" s="1"/>
  <c r="S75" i="4"/>
  <c r="S91" i="4" s="1"/>
  <c r="R75" i="4"/>
  <c r="R91" i="4" s="1"/>
  <c r="Q75" i="4"/>
  <c r="Q91" i="4" s="1"/>
  <c r="P75" i="4"/>
  <c r="P91" i="4" s="1"/>
  <c r="O75" i="4"/>
  <c r="O91" i="4" s="1"/>
  <c r="N75" i="4"/>
  <c r="N91" i="4" s="1"/>
  <c r="M75" i="4"/>
  <c r="M91" i="4" s="1"/>
  <c r="L75" i="4"/>
  <c r="L91" i="4" s="1"/>
  <c r="K75" i="4"/>
  <c r="K91" i="4" s="1"/>
  <c r="J75" i="4"/>
  <c r="J91" i="4" s="1"/>
  <c r="I75" i="4"/>
  <c r="I91" i="4" s="1"/>
  <c r="H77" i="4"/>
  <c r="H93" i="4" s="1"/>
  <c r="H75" i="4"/>
  <c r="H91" i="4" s="1"/>
  <c r="BX92" i="1"/>
  <c r="BW92" i="1"/>
  <c r="BV92" i="1"/>
  <c r="BU92" i="1"/>
  <c r="BT92" i="1"/>
  <c r="H51" i="4"/>
  <c r="H46" i="4"/>
  <c r="H42" i="4"/>
  <c r="H37" i="4"/>
  <c r="I42" i="4"/>
  <c r="H33" i="4"/>
  <c r="H11" i="4"/>
  <c r="H52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BO62" i="4"/>
  <c r="BN62" i="4"/>
  <c r="BM62" i="4"/>
  <c r="BL62" i="4"/>
  <c r="BL66" i="4" s="1"/>
  <c r="BK62" i="4"/>
  <c r="BJ62" i="4"/>
  <c r="BI62" i="4"/>
  <c r="BH62" i="4"/>
  <c r="BG62" i="4"/>
  <c r="BF62" i="4"/>
  <c r="BE62" i="4"/>
  <c r="BD62" i="4"/>
  <c r="BD66" i="4" s="1"/>
  <c r="BC62" i="4"/>
  <c r="BB62" i="4"/>
  <c r="BA62" i="4"/>
  <c r="AZ62" i="4"/>
  <c r="AY62" i="4"/>
  <c r="AX62" i="4"/>
  <c r="AW62" i="4"/>
  <c r="AV62" i="4"/>
  <c r="AV66" i="4" s="1"/>
  <c r="AU62" i="4"/>
  <c r="AT62" i="4"/>
  <c r="AS62" i="4"/>
  <c r="AR62" i="4"/>
  <c r="AQ62" i="4"/>
  <c r="AP62" i="4"/>
  <c r="AO62" i="4"/>
  <c r="AN62" i="4"/>
  <c r="AN66" i="4" s="1"/>
  <c r="AM62" i="4"/>
  <c r="AL62" i="4"/>
  <c r="AK62" i="4"/>
  <c r="AJ62" i="4"/>
  <c r="AI62" i="4"/>
  <c r="AH62" i="4"/>
  <c r="AG62" i="4"/>
  <c r="AF62" i="4"/>
  <c r="AF66" i="4" s="1"/>
  <c r="AE62" i="4"/>
  <c r="AD62" i="4"/>
  <c r="AC62" i="4"/>
  <c r="AB62" i="4"/>
  <c r="AA62" i="4"/>
  <c r="Z62" i="4"/>
  <c r="Y62" i="4"/>
  <c r="X62" i="4"/>
  <c r="X66" i="4" s="1"/>
  <c r="W62" i="4"/>
  <c r="V62" i="4"/>
  <c r="U62" i="4"/>
  <c r="T62" i="4"/>
  <c r="S62" i="4"/>
  <c r="R62" i="4"/>
  <c r="Q62" i="4"/>
  <c r="P62" i="4"/>
  <c r="P66" i="4" s="1"/>
  <c r="O62" i="4"/>
  <c r="N62" i="4"/>
  <c r="M62" i="4"/>
  <c r="L62" i="4"/>
  <c r="K62" i="4"/>
  <c r="J62" i="4"/>
  <c r="I62" i="4"/>
  <c r="H62" i="4"/>
  <c r="H66" i="4" s="1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V61" i="4" s="1"/>
  <c r="AU57" i="4"/>
  <c r="AT57" i="4"/>
  <c r="AS57" i="4"/>
  <c r="AR57" i="4"/>
  <c r="AQ57" i="4"/>
  <c r="AP57" i="4"/>
  <c r="AO57" i="4"/>
  <c r="AN57" i="4"/>
  <c r="AN61" i="4" s="1"/>
  <c r="AM57" i="4"/>
  <c r="AL57" i="4"/>
  <c r="AK57" i="4"/>
  <c r="AJ57" i="4"/>
  <c r="AI57" i="4"/>
  <c r="AH57" i="4"/>
  <c r="AG57" i="4"/>
  <c r="AF57" i="4"/>
  <c r="AF61" i="4" s="1"/>
  <c r="AE57" i="4"/>
  <c r="AD57" i="4"/>
  <c r="AC57" i="4"/>
  <c r="AB57" i="4"/>
  <c r="AA57" i="4"/>
  <c r="Z57" i="4"/>
  <c r="Y57" i="4"/>
  <c r="Y61" i="4" s="1"/>
  <c r="X57" i="4"/>
  <c r="X61" i="4" s="1"/>
  <c r="W57" i="4"/>
  <c r="V57" i="4"/>
  <c r="U57" i="4"/>
  <c r="T57" i="4"/>
  <c r="S57" i="4"/>
  <c r="R57" i="4"/>
  <c r="Q57" i="4"/>
  <c r="Q61" i="4" s="1"/>
  <c r="P57" i="4"/>
  <c r="P61" i="4" s="1"/>
  <c r="O57" i="4"/>
  <c r="N57" i="4"/>
  <c r="M57" i="4"/>
  <c r="L57" i="4"/>
  <c r="K57" i="4"/>
  <c r="J57" i="4"/>
  <c r="I57" i="4"/>
  <c r="I61" i="4" s="1"/>
  <c r="H57" i="4"/>
  <c r="H61" i="4" s="1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BO52" i="4"/>
  <c r="BN52" i="4"/>
  <c r="BM52" i="4"/>
  <c r="BM56" i="4" s="1"/>
  <c r="BL52" i="4"/>
  <c r="BK52" i="4"/>
  <c r="BJ52" i="4"/>
  <c r="BI52" i="4"/>
  <c r="BH52" i="4"/>
  <c r="BG52" i="4"/>
  <c r="BF52" i="4"/>
  <c r="BE52" i="4"/>
  <c r="BE56" i="4" s="1"/>
  <c r="BD52" i="4"/>
  <c r="BC52" i="4"/>
  <c r="BB52" i="4"/>
  <c r="BA52" i="4"/>
  <c r="AZ52" i="4"/>
  <c r="AY52" i="4"/>
  <c r="AX52" i="4"/>
  <c r="AW52" i="4"/>
  <c r="AW56" i="4" s="1"/>
  <c r="AV52" i="4"/>
  <c r="AU52" i="4"/>
  <c r="AT52" i="4"/>
  <c r="AS52" i="4"/>
  <c r="AR52" i="4"/>
  <c r="AQ52" i="4"/>
  <c r="AP52" i="4"/>
  <c r="AO52" i="4"/>
  <c r="AO56" i="4" s="1"/>
  <c r="AN52" i="4"/>
  <c r="AM52" i="4"/>
  <c r="AL52" i="4"/>
  <c r="AK52" i="4"/>
  <c r="AJ52" i="4"/>
  <c r="AI52" i="4"/>
  <c r="AH52" i="4"/>
  <c r="AG52" i="4"/>
  <c r="AG56" i="4" s="1"/>
  <c r="AF52" i="4"/>
  <c r="AE52" i="4"/>
  <c r="AD52" i="4"/>
  <c r="AC52" i="4"/>
  <c r="AB52" i="4"/>
  <c r="AA52" i="4"/>
  <c r="Z52" i="4"/>
  <c r="Y52" i="4"/>
  <c r="Y56" i="4" s="1"/>
  <c r="X52" i="4"/>
  <c r="W52" i="4"/>
  <c r="V52" i="4"/>
  <c r="U52" i="4"/>
  <c r="T52" i="4"/>
  <c r="S52" i="4"/>
  <c r="R52" i="4"/>
  <c r="Q52" i="4"/>
  <c r="Q56" i="4" s="1"/>
  <c r="P52" i="4"/>
  <c r="O52" i="4"/>
  <c r="N52" i="4"/>
  <c r="M52" i="4"/>
  <c r="L52" i="4"/>
  <c r="K52" i="4"/>
  <c r="J52" i="4"/>
  <c r="I52" i="4"/>
  <c r="I56" i="4" s="1"/>
  <c r="BI50" i="4"/>
  <c r="BO50" i="4"/>
  <c r="BN50" i="4"/>
  <c r="BM50" i="4"/>
  <c r="BL50" i="4"/>
  <c r="BK50" i="4"/>
  <c r="BJ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M47" i="4"/>
  <c r="L47" i="4"/>
  <c r="K47" i="4"/>
  <c r="J47" i="4"/>
  <c r="I47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BO39" i="4"/>
  <c r="BN39" i="4"/>
  <c r="BM39" i="4"/>
  <c r="BL39" i="4"/>
  <c r="BK39" i="4"/>
  <c r="BJ39" i="4"/>
  <c r="BI39" i="4"/>
  <c r="BI42" i="4" s="1"/>
  <c r="BH39" i="4"/>
  <c r="BH42" i="4" s="1"/>
  <c r="BG39" i="4"/>
  <c r="BF39" i="4"/>
  <c r="BE39" i="4"/>
  <c r="BD39" i="4"/>
  <c r="BC39" i="4"/>
  <c r="BB39" i="4"/>
  <c r="BA39" i="4"/>
  <c r="BA42" i="4" s="1"/>
  <c r="AZ39" i="4"/>
  <c r="AY39" i="4"/>
  <c r="AX39" i="4"/>
  <c r="AW39" i="4"/>
  <c r="AV39" i="4"/>
  <c r="AU39" i="4"/>
  <c r="AT39" i="4"/>
  <c r="AS39" i="4"/>
  <c r="AS42" i="4" s="1"/>
  <c r="AR39" i="4"/>
  <c r="AR42" i="4" s="1"/>
  <c r="AQ39" i="4"/>
  <c r="AP39" i="4"/>
  <c r="AO39" i="4"/>
  <c r="AN39" i="4"/>
  <c r="AM39" i="4"/>
  <c r="AL39" i="4"/>
  <c r="AK39" i="4"/>
  <c r="AK42" i="4" s="1"/>
  <c r="AJ39" i="4"/>
  <c r="AJ42" i="4" s="1"/>
  <c r="AI39" i="4"/>
  <c r="AH39" i="4"/>
  <c r="AG39" i="4"/>
  <c r="AF39" i="4"/>
  <c r="AE39" i="4"/>
  <c r="AD39" i="4"/>
  <c r="AC39" i="4"/>
  <c r="AC42" i="4" s="1"/>
  <c r="AB39" i="4"/>
  <c r="AB42" i="4" s="1"/>
  <c r="AA39" i="4"/>
  <c r="Z39" i="4"/>
  <c r="Y39" i="4"/>
  <c r="X39" i="4"/>
  <c r="W39" i="4"/>
  <c r="V39" i="4"/>
  <c r="U39" i="4"/>
  <c r="U42" i="4" s="1"/>
  <c r="T39" i="4"/>
  <c r="T42" i="4" s="1"/>
  <c r="S39" i="4"/>
  <c r="R39" i="4"/>
  <c r="Q39" i="4"/>
  <c r="P39" i="4"/>
  <c r="O39" i="4"/>
  <c r="N39" i="4"/>
  <c r="M39" i="4"/>
  <c r="M42" i="4" s="1"/>
  <c r="L39" i="4"/>
  <c r="L42" i="4" s="1"/>
  <c r="K39" i="4"/>
  <c r="J41" i="4"/>
  <c r="J40" i="4"/>
  <c r="J39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K38" i="1"/>
  <c r="I28" i="4" s="1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4" i="4"/>
  <c r="H23" i="4"/>
  <c r="H22" i="4"/>
  <c r="H14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I7" i="4"/>
  <c r="I72" i="4" s="1"/>
  <c r="I88" i="4" s="1"/>
  <c r="AO61" i="4" l="1"/>
  <c r="AO67" i="4" s="1"/>
  <c r="AW61" i="4"/>
  <c r="AW67" i="4" s="1"/>
  <c r="BE61" i="4"/>
  <c r="BM61" i="4"/>
  <c r="I66" i="4"/>
  <c r="I67" i="4" s="1"/>
  <c r="Q66" i="4"/>
  <c r="Q67" i="4" s="1"/>
  <c r="Y66" i="4"/>
  <c r="Y67" i="4" s="1"/>
  <c r="AG66" i="4"/>
  <c r="AO66" i="4"/>
  <c r="M37" i="4"/>
  <c r="J42" i="4"/>
  <c r="P42" i="4"/>
  <c r="X42" i="4"/>
  <c r="AF42" i="4"/>
  <c r="AN42" i="4"/>
  <c r="AV42" i="4"/>
  <c r="BD42" i="4"/>
  <c r="BE26" i="4"/>
  <c r="AO26" i="4"/>
  <c r="BL42" i="4"/>
  <c r="AW66" i="4"/>
  <c r="BE66" i="4"/>
  <c r="BM66" i="4"/>
  <c r="J21" i="4"/>
  <c r="R21" i="4"/>
  <c r="Z21" i="4"/>
  <c r="AH21" i="4"/>
  <c r="AP21" i="4"/>
  <c r="Q26" i="4"/>
  <c r="Y26" i="4"/>
  <c r="AG26" i="4"/>
  <c r="BM26" i="4"/>
  <c r="I37" i="4"/>
  <c r="Q37" i="4"/>
  <c r="Y37" i="4"/>
  <c r="AG37" i="4"/>
  <c r="AO37" i="4"/>
  <c r="AZ42" i="4"/>
  <c r="I26" i="4"/>
  <c r="AW26" i="4"/>
  <c r="AG61" i="4"/>
  <c r="AG67" i="4" s="1"/>
  <c r="P37" i="4"/>
  <c r="X37" i="4"/>
  <c r="AF37" i="4"/>
  <c r="AN37" i="4"/>
  <c r="AV37" i="4"/>
  <c r="BD37" i="4"/>
  <c r="BL37" i="4"/>
  <c r="K42" i="4"/>
  <c r="N46" i="4"/>
  <c r="V46" i="4"/>
  <c r="AD46" i="4"/>
  <c r="AL46" i="4"/>
  <c r="AT46" i="4"/>
  <c r="BB46" i="4"/>
  <c r="BJ46" i="4"/>
  <c r="J56" i="4"/>
  <c r="R56" i="4"/>
  <c r="Z56" i="4"/>
  <c r="Z67" i="4" s="1"/>
  <c r="AH56" i="4"/>
  <c r="AP56" i="4"/>
  <c r="AX56" i="4"/>
  <c r="BF56" i="4"/>
  <c r="BN56" i="4"/>
  <c r="J61" i="4"/>
  <c r="R61" i="4"/>
  <c r="Z61" i="4"/>
  <c r="AH61" i="4"/>
  <c r="AP61" i="4"/>
  <c r="AX61" i="4"/>
  <c r="BF61" i="4"/>
  <c r="BN61" i="4"/>
  <c r="J66" i="4"/>
  <c r="R66" i="4"/>
  <c r="Z66" i="4"/>
  <c r="AH66" i="4"/>
  <c r="AP66" i="4"/>
  <c r="AX66" i="4"/>
  <c r="BF66" i="4"/>
  <c r="BN66" i="4"/>
  <c r="S21" i="4"/>
  <c r="BG21" i="4"/>
  <c r="AW37" i="4"/>
  <c r="BE37" i="4"/>
  <c r="BM37" i="4"/>
  <c r="R42" i="4"/>
  <c r="Z42" i="4"/>
  <c r="AH42" i="4"/>
  <c r="AP42" i="4"/>
  <c r="AX42" i="4"/>
  <c r="BF42" i="4"/>
  <c r="O46" i="4"/>
  <c r="W46" i="4"/>
  <c r="AE46" i="4"/>
  <c r="AM46" i="4"/>
  <c r="AU46" i="4"/>
  <c r="BC46" i="4"/>
  <c r="BK46" i="4"/>
  <c r="L46" i="4"/>
  <c r="T46" i="4"/>
  <c r="AB46" i="4"/>
  <c r="AJ46" i="4"/>
  <c r="AR46" i="4"/>
  <c r="AZ46" i="4"/>
  <c r="BH46" i="4"/>
  <c r="K56" i="4"/>
  <c r="S56" i="4"/>
  <c r="AA56" i="4"/>
  <c r="AI56" i="4"/>
  <c r="AQ56" i="4"/>
  <c r="AY56" i="4"/>
  <c r="BG56" i="4"/>
  <c r="BO56" i="4"/>
  <c r="K61" i="4"/>
  <c r="S61" i="4"/>
  <c r="AA61" i="4"/>
  <c r="AI61" i="4"/>
  <c r="AQ61" i="4"/>
  <c r="AY61" i="4"/>
  <c r="BG61" i="4"/>
  <c r="BO61" i="4"/>
  <c r="K66" i="4"/>
  <c r="S66" i="4"/>
  <c r="AA66" i="4"/>
  <c r="AI66" i="4"/>
  <c r="AQ66" i="4"/>
  <c r="AY66" i="4"/>
  <c r="BG66" i="4"/>
  <c r="BO66" i="4"/>
  <c r="AI21" i="4"/>
  <c r="BO21" i="4"/>
  <c r="L21" i="4"/>
  <c r="AB21" i="4"/>
  <c r="AJ21" i="4"/>
  <c r="AR21" i="4"/>
  <c r="AZ21" i="4"/>
  <c r="BH21" i="4"/>
  <c r="H21" i="4"/>
  <c r="P21" i="4"/>
  <c r="X21" i="4"/>
  <c r="AF21" i="4"/>
  <c r="AN21" i="4"/>
  <c r="AV21" i="4"/>
  <c r="BD21" i="4"/>
  <c r="BL21" i="4"/>
  <c r="J26" i="4"/>
  <c r="R26" i="4"/>
  <c r="Z26" i="4"/>
  <c r="AH26" i="4"/>
  <c r="AP26" i="4"/>
  <c r="AX26" i="4"/>
  <c r="BF26" i="4"/>
  <c r="BN26" i="4"/>
  <c r="L26" i="4"/>
  <c r="T26" i="4"/>
  <c r="AB26" i="4"/>
  <c r="AJ26" i="4"/>
  <c r="AR26" i="4"/>
  <c r="AZ26" i="4"/>
  <c r="BH26" i="4"/>
  <c r="L56" i="4"/>
  <c r="T56" i="4"/>
  <c r="AB56" i="4"/>
  <c r="AJ56" i="4"/>
  <c r="AR56" i="4"/>
  <c r="AZ56" i="4"/>
  <c r="BH56" i="4"/>
  <c r="L61" i="4"/>
  <c r="T61" i="4"/>
  <c r="AB61" i="4"/>
  <c r="AJ61" i="4"/>
  <c r="AR61" i="4"/>
  <c r="AZ61" i="4"/>
  <c r="BH61" i="4"/>
  <c r="L66" i="4"/>
  <c r="T66" i="4"/>
  <c r="AB66" i="4"/>
  <c r="AJ66" i="4"/>
  <c r="AR66" i="4"/>
  <c r="AZ66" i="4"/>
  <c r="BH66" i="4"/>
  <c r="AA21" i="4"/>
  <c r="AY21" i="4"/>
  <c r="T21" i="4"/>
  <c r="M21" i="4"/>
  <c r="U21" i="4"/>
  <c r="AC21" i="4"/>
  <c r="AK21" i="4"/>
  <c r="AS21" i="4"/>
  <c r="BA21" i="4"/>
  <c r="BI21" i="4"/>
  <c r="N42" i="4"/>
  <c r="V42" i="4"/>
  <c r="AD42" i="4"/>
  <c r="AL42" i="4"/>
  <c r="AT42" i="4"/>
  <c r="BB42" i="4"/>
  <c r="BJ42" i="4"/>
  <c r="K21" i="4"/>
  <c r="AQ21" i="4"/>
  <c r="O42" i="4"/>
  <c r="W42" i="4"/>
  <c r="AE42" i="4"/>
  <c r="AM42" i="4"/>
  <c r="AU42" i="4"/>
  <c r="BC42" i="4"/>
  <c r="BK42" i="4"/>
  <c r="S42" i="4"/>
  <c r="AA42" i="4"/>
  <c r="AI42" i="4"/>
  <c r="AQ42" i="4"/>
  <c r="AY42" i="4"/>
  <c r="BG42" i="4"/>
  <c r="BO42" i="4"/>
  <c r="BN42" i="4"/>
  <c r="I21" i="4"/>
  <c r="U37" i="4"/>
  <c r="AC37" i="4"/>
  <c r="AK37" i="4"/>
  <c r="AS37" i="4"/>
  <c r="BA37" i="4"/>
  <c r="BI37" i="4"/>
  <c r="K26" i="4"/>
  <c r="S26" i="4"/>
  <c r="AA26" i="4"/>
  <c r="AI26" i="4"/>
  <c r="AQ26" i="4"/>
  <c r="AY26" i="4"/>
  <c r="BG26" i="4"/>
  <c r="BO26" i="4"/>
  <c r="J37" i="4"/>
  <c r="R37" i="4"/>
  <c r="Z37" i="4"/>
  <c r="AH37" i="4"/>
  <c r="AP37" i="4"/>
  <c r="AX37" i="4"/>
  <c r="BF37" i="4"/>
  <c r="BN37" i="4"/>
  <c r="P46" i="4"/>
  <c r="X46" i="4"/>
  <c r="AF46" i="4"/>
  <c r="AN46" i="4"/>
  <c r="AV46" i="4"/>
  <c r="BD46" i="4"/>
  <c r="BL46" i="4"/>
  <c r="N21" i="4"/>
  <c r="V21" i="4"/>
  <c r="AD21" i="4"/>
  <c r="AL21" i="4"/>
  <c r="AT21" i="4"/>
  <c r="BB21" i="4"/>
  <c r="BJ21" i="4"/>
  <c r="K37" i="4"/>
  <c r="S37" i="4"/>
  <c r="AA37" i="4"/>
  <c r="AI37" i="4"/>
  <c r="AQ37" i="4"/>
  <c r="AY37" i="4"/>
  <c r="BG37" i="4"/>
  <c r="BO37" i="4"/>
  <c r="I46" i="4"/>
  <c r="Q46" i="4"/>
  <c r="Y46" i="4"/>
  <c r="AG46" i="4"/>
  <c r="AO46" i="4"/>
  <c r="AW46" i="4"/>
  <c r="BE46" i="4"/>
  <c r="BM46" i="4"/>
  <c r="O21" i="4"/>
  <c r="W21" i="4"/>
  <c r="AE21" i="4"/>
  <c r="AM21" i="4"/>
  <c r="AU21" i="4"/>
  <c r="BC21" i="4"/>
  <c r="BK21" i="4"/>
  <c r="M26" i="4"/>
  <c r="U26" i="4"/>
  <c r="AC26" i="4"/>
  <c r="AK26" i="4"/>
  <c r="AS26" i="4"/>
  <c r="BA26" i="4"/>
  <c r="BI26" i="4"/>
  <c r="L37" i="4"/>
  <c r="T37" i="4"/>
  <c r="AB37" i="4"/>
  <c r="AJ37" i="4"/>
  <c r="AR37" i="4"/>
  <c r="AZ37" i="4"/>
  <c r="BH37" i="4"/>
  <c r="J46" i="4"/>
  <c r="R46" i="4"/>
  <c r="Z46" i="4"/>
  <c r="AH46" i="4"/>
  <c r="AP46" i="4"/>
  <c r="AX46" i="4"/>
  <c r="BF46" i="4"/>
  <c r="BN46" i="4"/>
  <c r="H26" i="4"/>
  <c r="N26" i="4"/>
  <c r="V26" i="4"/>
  <c r="AD26" i="4"/>
  <c r="AL26" i="4"/>
  <c r="AT26" i="4"/>
  <c r="BB26" i="4"/>
  <c r="BJ26" i="4"/>
  <c r="K46" i="4"/>
  <c r="S46" i="4"/>
  <c r="AA46" i="4"/>
  <c r="AI46" i="4"/>
  <c r="AQ46" i="4"/>
  <c r="AY46" i="4"/>
  <c r="BG46" i="4"/>
  <c r="BO46" i="4"/>
  <c r="Q21" i="4"/>
  <c r="Y21" i="4"/>
  <c r="AG21" i="4"/>
  <c r="AO21" i="4"/>
  <c r="AW21" i="4"/>
  <c r="BE21" i="4"/>
  <c r="BM21" i="4"/>
  <c r="O26" i="4"/>
  <c r="W26" i="4"/>
  <c r="AE26" i="4"/>
  <c r="AM26" i="4"/>
  <c r="AU26" i="4"/>
  <c r="BC26" i="4"/>
  <c r="BK26" i="4"/>
  <c r="N37" i="4"/>
  <c r="V37" i="4"/>
  <c r="AD37" i="4"/>
  <c r="AL37" i="4"/>
  <c r="AT37" i="4"/>
  <c r="BB37" i="4"/>
  <c r="BJ37" i="4"/>
  <c r="Q42" i="4"/>
  <c r="Y42" i="4"/>
  <c r="AG42" i="4"/>
  <c r="AO42" i="4"/>
  <c r="AW42" i="4"/>
  <c r="BE42" i="4"/>
  <c r="BM42" i="4"/>
  <c r="AX21" i="4"/>
  <c r="BF21" i="4"/>
  <c r="BN21" i="4"/>
  <c r="P26" i="4"/>
  <c r="X26" i="4"/>
  <c r="AF26" i="4"/>
  <c r="AN26" i="4"/>
  <c r="AV26" i="4"/>
  <c r="BD26" i="4"/>
  <c r="BL26" i="4"/>
  <c r="O37" i="4"/>
  <c r="W37" i="4"/>
  <c r="AE37" i="4"/>
  <c r="AM37" i="4"/>
  <c r="AU37" i="4"/>
  <c r="BC37" i="4"/>
  <c r="BK37" i="4"/>
  <c r="M46" i="4"/>
  <c r="U46" i="4"/>
  <c r="AC46" i="4"/>
  <c r="AK46" i="4"/>
  <c r="AS46" i="4"/>
  <c r="BA46" i="4"/>
  <c r="BI46" i="4"/>
  <c r="H56" i="4"/>
  <c r="H67" i="4" s="1"/>
  <c r="P56" i="4"/>
  <c r="P67" i="4" s="1"/>
  <c r="M56" i="4"/>
  <c r="U56" i="4"/>
  <c r="AC56" i="4"/>
  <c r="AK56" i="4"/>
  <c r="AS56" i="4"/>
  <c r="BA56" i="4"/>
  <c r="BI56" i="4"/>
  <c r="M61" i="4"/>
  <c r="U61" i="4"/>
  <c r="AC61" i="4"/>
  <c r="AK61" i="4"/>
  <c r="AS61" i="4"/>
  <c r="BA61" i="4"/>
  <c r="BI61" i="4"/>
  <c r="M66" i="4"/>
  <c r="U66" i="4"/>
  <c r="AC66" i="4"/>
  <c r="N56" i="4"/>
  <c r="V56" i="4"/>
  <c r="AD56" i="4"/>
  <c r="AL56" i="4"/>
  <c r="AT56" i="4"/>
  <c r="BB56" i="4"/>
  <c r="BJ56" i="4"/>
  <c r="N61" i="4"/>
  <c r="V61" i="4"/>
  <c r="AD61" i="4"/>
  <c r="AL61" i="4"/>
  <c r="AT61" i="4"/>
  <c r="BB61" i="4"/>
  <c r="N66" i="4"/>
  <c r="V66" i="4"/>
  <c r="AD66" i="4"/>
  <c r="AL66" i="4"/>
  <c r="O56" i="4"/>
  <c r="W56" i="4"/>
  <c r="AE56" i="4"/>
  <c r="AM56" i="4"/>
  <c r="AU56" i="4"/>
  <c r="BC56" i="4"/>
  <c r="BK56" i="4"/>
  <c r="O61" i="4"/>
  <c r="W61" i="4"/>
  <c r="AE61" i="4"/>
  <c r="AM61" i="4"/>
  <c r="X56" i="4"/>
  <c r="X67" i="4" s="1"/>
  <c r="AF56" i="4"/>
  <c r="AF67" i="4" s="1"/>
  <c r="AN56" i="4"/>
  <c r="AN67" i="4" s="1"/>
  <c r="AV56" i="4"/>
  <c r="AV67" i="4" s="1"/>
  <c r="BD56" i="4"/>
  <c r="BL56" i="4"/>
  <c r="BD61" i="4"/>
  <c r="BL61" i="4"/>
  <c r="AK66" i="4"/>
  <c r="AS66" i="4"/>
  <c r="BA66" i="4"/>
  <c r="BI66" i="4"/>
  <c r="BJ61" i="4"/>
  <c r="AT66" i="4"/>
  <c r="BB66" i="4"/>
  <c r="BJ66" i="4"/>
  <c r="AU61" i="4"/>
  <c r="BC61" i="4"/>
  <c r="BK61" i="4"/>
  <c r="O66" i="4"/>
  <c r="W66" i="4"/>
  <c r="AE66" i="4"/>
  <c r="AM66" i="4"/>
  <c r="AU66" i="4"/>
  <c r="BC66" i="4"/>
  <c r="BK66" i="4"/>
  <c r="BM67" i="4" l="1"/>
  <c r="AR67" i="4"/>
  <c r="BE67" i="4"/>
  <c r="AH67" i="4"/>
  <c r="R67" i="4"/>
  <c r="BQ61" i="4"/>
  <c r="T67" i="4"/>
  <c r="J67" i="4"/>
  <c r="BH67" i="4"/>
  <c r="AJ67" i="4"/>
  <c r="L67" i="4"/>
  <c r="BO67" i="4"/>
  <c r="BG67" i="4"/>
  <c r="BN67" i="4"/>
  <c r="AY67" i="4"/>
  <c r="BF67" i="4"/>
  <c r="AZ67" i="4"/>
  <c r="AQ67" i="4"/>
  <c r="AX67" i="4"/>
  <c r="AI67" i="4"/>
  <c r="AP67" i="4"/>
  <c r="AA67" i="4"/>
  <c r="AB67" i="4"/>
  <c r="S67" i="4"/>
  <c r="AD67" i="4"/>
  <c r="O67" i="4"/>
  <c r="V67" i="4"/>
  <c r="AC67" i="4"/>
  <c r="K67" i="4"/>
  <c r="AK67" i="4"/>
  <c r="BQ66" i="4"/>
  <c r="BU66" i="4"/>
  <c r="AL67" i="4"/>
  <c r="BT56" i="4"/>
  <c r="BU61" i="4"/>
  <c r="BS61" i="4"/>
  <c r="BD67" i="4"/>
  <c r="N67" i="4"/>
  <c r="U67" i="4"/>
  <c r="BS56" i="4"/>
  <c r="BC67" i="4"/>
  <c r="W67" i="4"/>
  <c r="BB67" i="4"/>
  <c r="AT67" i="4"/>
  <c r="AM67" i="4"/>
  <c r="AE67" i="4"/>
  <c r="BQ56" i="4"/>
  <c r="BI67" i="4"/>
  <c r="BU56" i="4"/>
  <c r="BK67" i="4"/>
  <c r="BA67" i="4"/>
  <c r="M67" i="4"/>
  <c r="BS66" i="4"/>
  <c r="BL67" i="4"/>
  <c r="BJ67" i="4"/>
  <c r="AU67" i="4"/>
  <c r="AS67" i="4"/>
  <c r="BT66" i="4"/>
  <c r="BT61" i="4"/>
  <c r="BU65" i="4" l="1"/>
  <c r="BT65" i="4"/>
  <c r="BS65" i="4"/>
  <c r="BQ65" i="4"/>
  <c r="BU64" i="4"/>
  <c r="BT64" i="4"/>
  <c r="BS64" i="4"/>
  <c r="BQ64" i="4"/>
  <c r="BU63" i="4"/>
  <c r="BT63" i="4"/>
  <c r="BS63" i="4"/>
  <c r="BQ63" i="4"/>
  <c r="BU62" i="4"/>
  <c r="BT62" i="4"/>
  <c r="BS62" i="4"/>
  <c r="BQ62" i="4"/>
  <c r="BU60" i="4"/>
  <c r="BT60" i="4"/>
  <c r="BS60" i="4"/>
  <c r="BQ60" i="4"/>
  <c r="BU59" i="4"/>
  <c r="BT59" i="4"/>
  <c r="BS59" i="4"/>
  <c r="BQ59" i="4"/>
  <c r="BU58" i="4"/>
  <c r="BT58" i="4"/>
  <c r="BS58" i="4"/>
  <c r="BQ58" i="4"/>
  <c r="BU57" i="4"/>
  <c r="BT57" i="4"/>
  <c r="BS57" i="4"/>
  <c r="BQ57" i="4"/>
  <c r="BU55" i="4"/>
  <c r="BT55" i="4"/>
  <c r="BS55" i="4"/>
  <c r="BQ55" i="4"/>
  <c r="BU54" i="4"/>
  <c r="BT54" i="4"/>
  <c r="BS54" i="4"/>
  <c r="BQ54" i="4"/>
  <c r="BU53" i="4"/>
  <c r="BT53" i="4"/>
  <c r="BS53" i="4"/>
  <c r="BQ53" i="4"/>
  <c r="BU52" i="4"/>
  <c r="BT52" i="4"/>
  <c r="BS52" i="4"/>
  <c r="BQ52" i="4"/>
  <c r="BU50" i="4"/>
  <c r="BT50" i="4"/>
  <c r="BS50" i="4"/>
  <c r="BQ50" i="4"/>
  <c r="BU49" i="4"/>
  <c r="BT49" i="4"/>
  <c r="BS49" i="4"/>
  <c r="BQ49" i="4"/>
  <c r="BU45" i="4"/>
  <c r="BT45" i="4"/>
  <c r="BS45" i="4"/>
  <c r="BQ45" i="4"/>
  <c r="BU44" i="4"/>
  <c r="BT44" i="4"/>
  <c r="BS44" i="4"/>
  <c r="BQ44" i="4"/>
  <c r="BU43" i="4"/>
  <c r="BT43" i="4"/>
  <c r="BS43" i="4"/>
  <c r="BQ43" i="4"/>
  <c r="BU41" i="4"/>
  <c r="BT41" i="4"/>
  <c r="BS41" i="4"/>
  <c r="BQ41" i="4"/>
  <c r="BU40" i="4"/>
  <c r="BT40" i="4"/>
  <c r="BS40" i="4"/>
  <c r="BQ40" i="4"/>
  <c r="BU39" i="4"/>
  <c r="BT39" i="4"/>
  <c r="BS39" i="4"/>
  <c r="BQ39" i="4"/>
  <c r="BU38" i="4"/>
  <c r="BT38" i="4"/>
  <c r="BS38" i="4"/>
  <c r="BQ38" i="4"/>
  <c r="BU36" i="4"/>
  <c r="BT36" i="4"/>
  <c r="BS36" i="4"/>
  <c r="BQ36" i="4"/>
  <c r="BU35" i="4"/>
  <c r="BT35" i="4"/>
  <c r="BS35" i="4"/>
  <c r="BQ35" i="4"/>
  <c r="BU34" i="4"/>
  <c r="BT34" i="4"/>
  <c r="BS34" i="4"/>
  <c r="BQ34" i="4"/>
  <c r="BU32" i="4"/>
  <c r="BT32" i="4"/>
  <c r="BS32" i="4"/>
  <c r="BQ32" i="4"/>
  <c r="BU31" i="4"/>
  <c r="BT31" i="4"/>
  <c r="BS31" i="4"/>
  <c r="BQ31" i="4"/>
  <c r="BU30" i="4"/>
  <c r="BT30" i="4"/>
  <c r="BS30" i="4"/>
  <c r="BQ30" i="4"/>
  <c r="BU24" i="4"/>
  <c r="BT24" i="4"/>
  <c r="BS24" i="4"/>
  <c r="BQ24" i="4"/>
  <c r="BU23" i="4"/>
  <c r="BT23" i="4"/>
  <c r="BS23" i="4"/>
  <c r="BQ23" i="4"/>
  <c r="BU22" i="4"/>
  <c r="BT22" i="4"/>
  <c r="BS22" i="4"/>
  <c r="BQ22" i="4"/>
  <c r="BU19" i="4"/>
  <c r="BT19" i="4"/>
  <c r="BS19" i="4"/>
  <c r="BQ19" i="4"/>
  <c r="BU18" i="4"/>
  <c r="BT18" i="4"/>
  <c r="BS18" i="4"/>
  <c r="BQ18" i="4"/>
  <c r="BU17" i="4"/>
  <c r="BT17" i="4"/>
  <c r="BS17" i="4"/>
  <c r="BQ17" i="4"/>
  <c r="BU16" i="4"/>
  <c r="BT16" i="4"/>
  <c r="BS16" i="4"/>
  <c r="BQ16" i="4"/>
  <c r="BU15" i="4"/>
  <c r="BT15" i="4"/>
  <c r="BS15" i="4"/>
  <c r="BQ15" i="4"/>
  <c r="BU14" i="4"/>
  <c r="BT14" i="4"/>
  <c r="BS14" i="4"/>
  <c r="BQ14" i="4"/>
  <c r="BU13" i="4"/>
  <c r="BT13" i="4"/>
  <c r="BS13" i="4"/>
  <c r="BQ13" i="4"/>
  <c r="BU12" i="4"/>
  <c r="BT12" i="4"/>
  <c r="BS12" i="4"/>
  <c r="BQ12" i="4"/>
  <c r="BU10" i="4"/>
  <c r="BT10" i="4"/>
  <c r="BS10" i="4"/>
  <c r="BQ10" i="4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BX29" i="1"/>
  <c r="BW29" i="1"/>
  <c r="BV29" i="1"/>
  <c r="BT29" i="1"/>
  <c r="BX28" i="1"/>
  <c r="BW28" i="1"/>
  <c r="BV28" i="1"/>
  <c r="BT28" i="1"/>
  <c r="BX26" i="1"/>
  <c r="BW26" i="1"/>
  <c r="BV26" i="1"/>
  <c r="BT26" i="1"/>
  <c r="BX25" i="1"/>
  <c r="BW25" i="1"/>
  <c r="BV25" i="1"/>
  <c r="BT25" i="1"/>
  <c r="BR95" i="1"/>
  <c r="BR96" i="1" s="1"/>
  <c r="BQ95" i="1"/>
  <c r="BQ96" i="1" s="1"/>
  <c r="BP95" i="1"/>
  <c r="BP96" i="1" s="1"/>
  <c r="BO95" i="1"/>
  <c r="BO96" i="1" s="1"/>
  <c r="BN95" i="1"/>
  <c r="BN96" i="1" s="1"/>
  <c r="BM95" i="1"/>
  <c r="BM96" i="1" s="1"/>
  <c r="BL95" i="1"/>
  <c r="BL96" i="1" s="1"/>
  <c r="BK95" i="1"/>
  <c r="BK96" i="1" s="1"/>
  <c r="BJ95" i="1"/>
  <c r="BJ96" i="1" s="1"/>
  <c r="BI95" i="1"/>
  <c r="BI96" i="1" s="1"/>
  <c r="BH95" i="1"/>
  <c r="BH96" i="1" s="1"/>
  <c r="BG95" i="1"/>
  <c r="BG96" i="1" s="1"/>
  <c r="BF95" i="1"/>
  <c r="BF96" i="1" s="1"/>
  <c r="BE95" i="1"/>
  <c r="BE96" i="1" s="1"/>
  <c r="BD95" i="1"/>
  <c r="BD96" i="1" s="1"/>
  <c r="BC95" i="1"/>
  <c r="BC96" i="1" s="1"/>
  <c r="BB95" i="1"/>
  <c r="BB96" i="1" s="1"/>
  <c r="BA95" i="1"/>
  <c r="BA96" i="1" s="1"/>
  <c r="AZ95" i="1"/>
  <c r="AZ96" i="1" s="1"/>
  <c r="AY95" i="1"/>
  <c r="AY96" i="1" s="1"/>
  <c r="AX95" i="1"/>
  <c r="AX96" i="1" s="1"/>
  <c r="AW95" i="1"/>
  <c r="AW96" i="1" s="1"/>
  <c r="AV95" i="1"/>
  <c r="AV96" i="1" s="1"/>
  <c r="AU95" i="1"/>
  <c r="AU96" i="1" s="1"/>
  <c r="AT95" i="1"/>
  <c r="AT96" i="1" s="1"/>
  <c r="AS95" i="1"/>
  <c r="AS96" i="1" s="1"/>
  <c r="AR95" i="1"/>
  <c r="AR96" i="1" s="1"/>
  <c r="AQ95" i="1"/>
  <c r="AQ96" i="1" s="1"/>
  <c r="AP95" i="1"/>
  <c r="AP96" i="1" s="1"/>
  <c r="AO95" i="1"/>
  <c r="AO96" i="1" s="1"/>
  <c r="AN95" i="1"/>
  <c r="AN96" i="1" s="1"/>
  <c r="AM95" i="1"/>
  <c r="AM96" i="1" s="1"/>
  <c r="AL95" i="1"/>
  <c r="AL96" i="1" s="1"/>
  <c r="AK95" i="1"/>
  <c r="AK96" i="1" s="1"/>
  <c r="AJ95" i="1"/>
  <c r="AJ96" i="1" s="1"/>
  <c r="AI95" i="1"/>
  <c r="AI96" i="1" s="1"/>
  <c r="AH95" i="1"/>
  <c r="AH96" i="1" s="1"/>
  <c r="AG95" i="1"/>
  <c r="AG96" i="1" s="1"/>
  <c r="AF95" i="1"/>
  <c r="AF96" i="1" s="1"/>
  <c r="AE95" i="1"/>
  <c r="AE96" i="1" s="1"/>
  <c r="AD95" i="1"/>
  <c r="AD96" i="1" s="1"/>
  <c r="AC95" i="1"/>
  <c r="AC96" i="1" s="1"/>
  <c r="AB95" i="1"/>
  <c r="AB96" i="1" s="1"/>
  <c r="AA95" i="1"/>
  <c r="AA96" i="1" s="1"/>
  <c r="Z95" i="1"/>
  <c r="Z96" i="1" s="1"/>
  <c r="Y95" i="1"/>
  <c r="Y96" i="1" s="1"/>
  <c r="X95" i="1"/>
  <c r="X96" i="1" s="1"/>
  <c r="W95" i="1"/>
  <c r="W96" i="1" s="1"/>
  <c r="V95" i="1"/>
  <c r="V96" i="1" s="1"/>
  <c r="U95" i="1"/>
  <c r="U96" i="1" s="1"/>
  <c r="T95" i="1"/>
  <c r="T96" i="1" s="1"/>
  <c r="S95" i="1"/>
  <c r="S96" i="1" s="1"/>
  <c r="R95" i="1"/>
  <c r="R96" i="1" s="1"/>
  <c r="Q95" i="1"/>
  <c r="Q96" i="1" s="1"/>
  <c r="P95" i="1"/>
  <c r="P96" i="1" s="1"/>
  <c r="O95" i="1"/>
  <c r="O96" i="1" s="1"/>
  <c r="N95" i="1"/>
  <c r="N96" i="1" s="1"/>
  <c r="M95" i="1"/>
  <c r="M96" i="1" s="1"/>
  <c r="L95" i="1"/>
  <c r="L96" i="1" s="1"/>
  <c r="K95" i="1"/>
  <c r="K96" i="1" s="1"/>
  <c r="BX60" i="1"/>
  <c r="BW60" i="1"/>
  <c r="BV60" i="1"/>
  <c r="BT60" i="1"/>
  <c r="BX55" i="1"/>
  <c r="BW55" i="1"/>
  <c r="BV55" i="1"/>
  <c r="BT55" i="1"/>
  <c r="BX54" i="1"/>
  <c r="BW54" i="1"/>
  <c r="BV54" i="1"/>
  <c r="BT54" i="1"/>
  <c r="BX53" i="1"/>
  <c r="BW53" i="1"/>
  <c r="BV53" i="1"/>
  <c r="BT53" i="1"/>
  <c r="BX51" i="1"/>
  <c r="BW51" i="1"/>
  <c r="BV51" i="1"/>
  <c r="BT51" i="1"/>
  <c r="BX50" i="1"/>
  <c r="BW50" i="1"/>
  <c r="BV50" i="1"/>
  <c r="BT50" i="1"/>
  <c r="BX49" i="1"/>
  <c r="BW49" i="1"/>
  <c r="BV49" i="1"/>
  <c r="BT49" i="1"/>
  <c r="BX46" i="1"/>
  <c r="BW46" i="1"/>
  <c r="BV46" i="1"/>
  <c r="BT46" i="1"/>
  <c r="BX45" i="1"/>
  <c r="BW45" i="1"/>
  <c r="BV45" i="1"/>
  <c r="BT45" i="1"/>
  <c r="BX42" i="1"/>
  <c r="BW42" i="1"/>
  <c r="BV42" i="1"/>
  <c r="BT42" i="1"/>
  <c r="BX41" i="1"/>
  <c r="BW41" i="1"/>
  <c r="BV41" i="1"/>
  <c r="BT41" i="1"/>
  <c r="C26" i="1"/>
  <c r="C24" i="1"/>
  <c r="C25" i="1" s="1"/>
  <c r="BR8" i="1"/>
  <c r="BR9" i="1" s="1"/>
  <c r="BQ8" i="1"/>
  <c r="BQ9" i="1" s="1"/>
  <c r="BP8" i="1"/>
  <c r="BP9" i="1" s="1"/>
  <c r="BO8" i="1"/>
  <c r="BO9" i="1" s="1"/>
  <c r="BN8" i="1"/>
  <c r="BM8" i="1"/>
  <c r="BL8" i="1"/>
  <c r="BK8" i="1"/>
  <c r="BJ8" i="1"/>
  <c r="BJ9" i="1" s="1"/>
  <c r="BI8" i="1"/>
  <c r="BI9" i="1" s="1"/>
  <c r="BH8" i="1"/>
  <c r="BG8" i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Y8" i="1"/>
  <c r="AX8" i="1"/>
  <c r="AW8" i="1"/>
  <c r="AV8" i="1"/>
  <c r="AU8" i="1"/>
  <c r="AT8" i="1"/>
  <c r="AT9" i="1" s="1"/>
  <c r="AS8" i="1"/>
  <c r="AS9" i="1" s="1"/>
  <c r="AR8" i="1"/>
  <c r="AR9" i="1" s="1"/>
  <c r="AQ8" i="1"/>
  <c r="AQ9" i="1" s="1"/>
  <c r="AP8" i="1"/>
  <c r="AP9" i="1" s="1"/>
  <c r="AO8" i="1"/>
  <c r="AO9" i="1" s="1"/>
  <c r="AN8" i="1"/>
  <c r="AN9" i="1" s="1"/>
  <c r="AM8" i="1"/>
  <c r="AM9" i="1" s="1"/>
  <c r="AL8" i="1"/>
  <c r="AL9" i="1" s="1"/>
  <c r="AK8" i="1"/>
  <c r="AK9" i="1" s="1"/>
  <c r="AJ8" i="1"/>
  <c r="AJ9" i="1" s="1"/>
  <c r="AI9" i="1"/>
  <c r="AH8" i="1"/>
  <c r="AG8" i="1"/>
  <c r="AF8" i="1"/>
  <c r="AE8" i="1"/>
  <c r="AD8" i="1"/>
  <c r="AD9" i="1" s="1"/>
  <c r="AC8" i="1"/>
  <c r="AC9" i="1" s="1"/>
  <c r="AB8" i="1"/>
  <c r="AA8" i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S8" i="1"/>
  <c r="S9" i="1" s="1"/>
  <c r="R8" i="1"/>
  <c r="Q8" i="1"/>
  <c r="P8" i="1"/>
  <c r="O8" i="1"/>
  <c r="N8" i="1"/>
  <c r="N9" i="1" s="1"/>
  <c r="M8" i="1"/>
  <c r="L8" i="1"/>
  <c r="L9" i="1" s="1"/>
  <c r="K8" i="1"/>
  <c r="K5" i="1"/>
  <c r="L5" i="1" s="1"/>
  <c r="BT20" i="1"/>
  <c r="BV20" i="1"/>
  <c r="BW20" i="1"/>
  <c r="BX20" i="1"/>
  <c r="BT22" i="1"/>
  <c r="BV22" i="1"/>
  <c r="BW22" i="1"/>
  <c r="BX22" i="1"/>
  <c r="BT23" i="1"/>
  <c r="BV23" i="1"/>
  <c r="BW23" i="1"/>
  <c r="BX23" i="1"/>
  <c r="BT24" i="1"/>
  <c r="BV24" i="1"/>
  <c r="BW24" i="1"/>
  <c r="BX24" i="1"/>
  <c r="BT27" i="1"/>
  <c r="BV27" i="1"/>
  <c r="BW27" i="1"/>
  <c r="BX27" i="1"/>
  <c r="BT32" i="1"/>
  <c r="BV32" i="1"/>
  <c r="BW32" i="1"/>
  <c r="BX32" i="1"/>
  <c r="BT33" i="1"/>
  <c r="BV33" i="1"/>
  <c r="BW33" i="1"/>
  <c r="BX33" i="1"/>
  <c r="BT34" i="1"/>
  <c r="BV34" i="1"/>
  <c r="BW34" i="1"/>
  <c r="BX34" i="1"/>
  <c r="L38" i="1"/>
  <c r="J28" i="4" s="1"/>
  <c r="M38" i="1"/>
  <c r="K28" i="4" s="1"/>
  <c r="N38" i="1"/>
  <c r="L28" i="4" s="1"/>
  <c r="O38" i="1"/>
  <c r="M28" i="4" s="1"/>
  <c r="P38" i="1"/>
  <c r="N28" i="4" s="1"/>
  <c r="Q38" i="1"/>
  <c r="O28" i="4" s="1"/>
  <c r="R38" i="1"/>
  <c r="P28" i="4" s="1"/>
  <c r="S38" i="1"/>
  <c r="Q28" i="4" s="1"/>
  <c r="T38" i="1"/>
  <c r="R28" i="4" s="1"/>
  <c r="U38" i="1"/>
  <c r="S28" i="4" s="1"/>
  <c r="V38" i="1"/>
  <c r="T28" i="4" s="1"/>
  <c r="W38" i="1"/>
  <c r="U28" i="4" s="1"/>
  <c r="X38" i="1"/>
  <c r="V28" i="4" s="1"/>
  <c r="Y38" i="1"/>
  <c r="W28" i="4" s="1"/>
  <c r="Z38" i="1"/>
  <c r="X28" i="4" s="1"/>
  <c r="AA38" i="1"/>
  <c r="Y28" i="4" s="1"/>
  <c r="AB38" i="1"/>
  <c r="Z28" i="4" s="1"/>
  <c r="AC38" i="1"/>
  <c r="AA28" i="4" s="1"/>
  <c r="AD38" i="1"/>
  <c r="AB28" i="4" s="1"/>
  <c r="AE38" i="1"/>
  <c r="AC28" i="4" s="1"/>
  <c r="AF38" i="1"/>
  <c r="AD28" i="4" s="1"/>
  <c r="AG38" i="1"/>
  <c r="AE28" i="4" s="1"/>
  <c r="AH38" i="1"/>
  <c r="AF28" i="4" s="1"/>
  <c r="AI38" i="1"/>
  <c r="AG28" i="4" s="1"/>
  <c r="AJ38" i="1"/>
  <c r="AH28" i="4" s="1"/>
  <c r="AK38" i="1"/>
  <c r="AI28" i="4" s="1"/>
  <c r="AL38" i="1"/>
  <c r="AJ28" i="4" s="1"/>
  <c r="AM38" i="1"/>
  <c r="AK28" i="4" s="1"/>
  <c r="AL28" i="4"/>
  <c r="AO38" i="1"/>
  <c r="AM28" i="4" s="1"/>
  <c r="AP38" i="1"/>
  <c r="AN28" i="4" s="1"/>
  <c r="AQ38" i="1"/>
  <c r="AO28" i="4" s="1"/>
  <c r="AR38" i="1"/>
  <c r="AP28" i="4" s="1"/>
  <c r="AS38" i="1"/>
  <c r="AQ28" i="4" s="1"/>
  <c r="AT38" i="1"/>
  <c r="AR28" i="4" s="1"/>
  <c r="AU38" i="1"/>
  <c r="AS28" i="4" s="1"/>
  <c r="AV38" i="1"/>
  <c r="AT28" i="4" s="1"/>
  <c r="AW38" i="1"/>
  <c r="AU28" i="4" s="1"/>
  <c r="AX38" i="1"/>
  <c r="AV28" i="4" s="1"/>
  <c r="AY38" i="1"/>
  <c r="AW28" i="4" s="1"/>
  <c r="AZ38" i="1"/>
  <c r="AX28" i="4" s="1"/>
  <c r="BA38" i="1"/>
  <c r="AY28" i="4" s="1"/>
  <c r="BB38" i="1"/>
  <c r="AZ28" i="4" s="1"/>
  <c r="BC38" i="1"/>
  <c r="BA28" i="4" s="1"/>
  <c r="BD38" i="1"/>
  <c r="BB28" i="4" s="1"/>
  <c r="BE38" i="1"/>
  <c r="BC28" i="4" s="1"/>
  <c r="BF38" i="1"/>
  <c r="BD28" i="4" s="1"/>
  <c r="BG38" i="1"/>
  <c r="BE28" i="4" s="1"/>
  <c r="BH38" i="1"/>
  <c r="BF28" i="4" s="1"/>
  <c r="BI38" i="1"/>
  <c r="BG28" i="4" s="1"/>
  <c r="BJ38" i="1"/>
  <c r="BH28" i="4" s="1"/>
  <c r="BK38" i="1"/>
  <c r="BI28" i="4" s="1"/>
  <c r="BL38" i="1"/>
  <c r="BJ28" i="4" s="1"/>
  <c r="BM38" i="1"/>
  <c r="BK28" i="4" s="1"/>
  <c r="BN38" i="1"/>
  <c r="BL28" i="4" s="1"/>
  <c r="BO38" i="1"/>
  <c r="BM28" i="4" s="1"/>
  <c r="BP38" i="1"/>
  <c r="BN28" i="4" s="1"/>
  <c r="BQ38" i="1"/>
  <c r="BO28" i="4" s="1"/>
  <c r="BR38" i="1"/>
  <c r="BT40" i="1"/>
  <c r="BV40" i="1"/>
  <c r="BW40" i="1"/>
  <c r="BX40" i="1"/>
  <c r="BT44" i="1"/>
  <c r="BV44" i="1"/>
  <c r="BW44" i="1"/>
  <c r="BX44" i="1"/>
  <c r="BT48" i="1"/>
  <c r="BV48" i="1"/>
  <c r="BW48" i="1"/>
  <c r="BX48" i="1"/>
  <c r="K58" i="1"/>
  <c r="L58" i="1"/>
  <c r="M58" i="1"/>
  <c r="N58" i="1"/>
  <c r="O58" i="1"/>
  <c r="P58" i="1"/>
  <c r="N48" i="4" s="1"/>
  <c r="Q58" i="1"/>
  <c r="O48" i="4" s="1"/>
  <c r="R58" i="1"/>
  <c r="P48" i="4" s="1"/>
  <c r="S58" i="1"/>
  <c r="Q48" i="4" s="1"/>
  <c r="T58" i="1"/>
  <c r="R48" i="4" s="1"/>
  <c r="U58" i="1"/>
  <c r="S48" i="4" s="1"/>
  <c r="V58" i="1"/>
  <c r="T48" i="4" s="1"/>
  <c r="W58" i="1"/>
  <c r="U48" i="4" s="1"/>
  <c r="X58" i="1"/>
  <c r="V48" i="4" s="1"/>
  <c r="Y58" i="1"/>
  <c r="W48" i="4" s="1"/>
  <c r="Z58" i="1"/>
  <c r="X48" i="4" s="1"/>
  <c r="AA58" i="1"/>
  <c r="Y48" i="4" s="1"/>
  <c r="AB58" i="1"/>
  <c r="Z48" i="4" s="1"/>
  <c r="AC58" i="1"/>
  <c r="AA48" i="4" s="1"/>
  <c r="AD58" i="1"/>
  <c r="AB48" i="4" s="1"/>
  <c r="AE58" i="1"/>
  <c r="AC48" i="4" s="1"/>
  <c r="AF58" i="1"/>
  <c r="AD48" i="4" s="1"/>
  <c r="AG58" i="1"/>
  <c r="AE48" i="4" s="1"/>
  <c r="AH58" i="1"/>
  <c r="AF48" i="4" s="1"/>
  <c r="AI58" i="1"/>
  <c r="AG48" i="4" s="1"/>
  <c r="AJ58" i="1"/>
  <c r="AH48" i="4" s="1"/>
  <c r="AK58" i="1"/>
  <c r="AI48" i="4" s="1"/>
  <c r="AL58" i="1"/>
  <c r="AJ48" i="4" s="1"/>
  <c r="AM58" i="1"/>
  <c r="AK48" i="4" s="1"/>
  <c r="AN58" i="1"/>
  <c r="AL48" i="4" s="1"/>
  <c r="AO58" i="1"/>
  <c r="AM48" i="4" s="1"/>
  <c r="AP58" i="1"/>
  <c r="AN48" i="4" s="1"/>
  <c r="AQ58" i="1"/>
  <c r="AO48" i="4" s="1"/>
  <c r="AR58" i="1"/>
  <c r="AP48" i="4" s="1"/>
  <c r="AS58" i="1"/>
  <c r="AQ48" i="4" s="1"/>
  <c r="AT58" i="1"/>
  <c r="AR48" i="4" s="1"/>
  <c r="AU58" i="1"/>
  <c r="AS48" i="4" s="1"/>
  <c r="AV58" i="1"/>
  <c r="AT48" i="4" s="1"/>
  <c r="AW58" i="1"/>
  <c r="AU48" i="4" s="1"/>
  <c r="AX58" i="1"/>
  <c r="AV48" i="4" s="1"/>
  <c r="AY58" i="1"/>
  <c r="AW48" i="4" s="1"/>
  <c r="AZ58" i="1"/>
  <c r="AX48" i="4" s="1"/>
  <c r="BA58" i="1"/>
  <c r="AY48" i="4" s="1"/>
  <c r="BB58" i="1"/>
  <c r="AZ48" i="4" s="1"/>
  <c r="BC58" i="1"/>
  <c r="BA48" i="4" s="1"/>
  <c r="BD58" i="1"/>
  <c r="BB48" i="4" s="1"/>
  <c r="BE58" i="1"/>
  <c r="BC48" i="4" s="1"/>
  <c r="BF58" i="1"/>
  <c r="BD48" i="4" s="1"/>
  <c r="BG58" i="1"/>
  <c r="BE48" i="4" s="1"/>
  <c r="BH58" i="1"/>
  <c r="BF48" i="4" s="1"/>
  <c r="BI58" i="1"/>
  <c r="BG48" i="4" s="1"/>
  <c r="BJ58" i="1"/>
  <c r="BH48" i="4" s="1"/>
  <c r="BK58" i="1"/>
  <c r="BI48" i="4" s="1"/>
  <c r="BL58" i="1"/>
  <c r="BJ48" i="4" s="1"/>
  <c r="BM58" i="1"/>
  <c r="BK48" i="4" s="1"/>
  <c r="BN58" i="1"/>
  <c r="BL48" i="4" s="1"/>
  <c r="BO58" i="1"/>
  <c r="BM48" i="4" s="1"/>
  <c r="BP58" i="1"/>
  <c r="BN48" i="4" s="1"/>
  <c r="BQ58" i="1"/>
  <c r="BO48" i="4" s="1"/>
  <c r="BR58" i="1"/>
  <c r="BT59" i="1"/>
  <c r="BV59" i="1"/>
  <c r="BW59" i="1"/>
  <c r="BX59" i="1"/>
  <c r="BT62" i="1"/>
  <c r="BV62" i="1"/>
  <c r="BW62" i="1"/>
  <c r="BX62" i="1"/>
  <c r="BT63" i="1"/>
  <c r="BV63" i="1"/>
  <c r="BW63" i="1"/>
  <c r="BX63" i="1"/>
  <c r="BT64" i="1"/>
  <c r="BV64" i="1"/>
  <c r="BW64" i="1"/>
  <c r="BX64" i="1"/>
  <c r="BT65" i="1"/>
  <c r="BV65" i="1"/>
  <c r="BW65" i="1"/>
  <c r="BX65" i="1"/>
  <c r="BT68" i="1"/>
  <c r="BV68" i="1"/>
  <c r="BW68" i="1"/>
  <c r="BX68" i="1"/>
  <c r="BT69" i="1"/>
  <c r="BV69" i="1"/>
  <c r="BW69" i="1"/>
  <c r="BX69" i="1"/>
  <c r="BT70" i="1"/>
  <c r="BV70" i="1"/>
  <c r="BW70" i="1"/>
  <c r="BX70" i="1"/>
  <c r="BT71" i="1"/>
  <c r="BV71" i="1"/>
  <c r="BW71" i="1"/>
  <c r="BX71" i="1"/>
  <c r="BT73" i="1"/>
  <c r="BT74" i="1"/>
  <c r="BV74" i="1"/>
  <c r="BW74" i="1"/>
  <c r="BX74" i="1"/>
  <c r="BT75" i="1"/>
  <c r="BV75" i="1"/>
  <c r="BW75" i="1"/>
  <c r="BX75" i="1"/>
  <c r="BT76" i="1"/>
  <c r="BV76" i="1"/>
  <c r="BW76" i="1"/>
  <c r="BX76" i="1"/>
  <c r="BT77" i="1"/>
  <c r="BV77" i="1"/>
  <c r="BW77" i="1"/>
  <c r="BX77" i="1"/>
  <c r="BT79" i="1"/>
  <c r="L80" i="1"/>
  <c r="M80" i="1"/>
  <c r="N80" i="1"/>
  <c r="O80" i="1"/>
  <c r="P80" i="1"/>
  <c r="K80" i="1"/>
  <c r="L78" i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L72" i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L66" i="1"/>
  <c r="M66" i="1" s="1"/>
  <c r="N66" i="1" s="1"/>
  <c r="O66" i="1" s="1"/>
  <c r="P66" i="1" s="1"/>
  <c r="Q67" i="1" s="1"/>
  <c r="P57" i="1"/>
  <c r="K37" i="1"/>
  <c r="I27" i="4" s="1"/>
  <c r="M48" i="4" l="1"/>
  <c r="M51" i="4" s="1"/>
  <c r="L48" i="4"/>
  <c r="L51" i="4" s="1"/>
  <c r="K48" i="4"/>
  <c r="K51" i="4" s="1"/>
  <c r="Q57" i="1"/>
  <c r="O47" i="4" s="1"/>
  <c r="O51" i="4" s="1"/>
  <c r="N47" i="4"/>
  <c r="N51" i="4" s="1"/>
  <c r="J48" i="4"/>
  <c r="J51" i="4" s="1"/>
  <c r="I48" i="4"/>
  <c r="I51" i="4" s="1"/>
  <c r="BQ42" i="4"/>
  <c r="BU26" i="4"/>
  <c r="BQ26" i="4"/>
  <c r="BT37" i="4"/>
  <c r="BU42" i="4"/>
  <c r="BQ37" i="4"/>
  <c r="BS37" i="4"/>
  <c r="BU37" i="4"/>
  <c r="BQ46" i="4"/>
  <c r="BT46" i="4"/>
  <c r="BU46" i="4"/>
  <c r="BU48" i="4"/>
  <c r="BT21" i="4"/>
  <c r="BQ21" i="4"/>
  <c r="BU21" i="4"/>
  <c r="BS28" i="4"/>
  <c r="BS21" i="4"/>
  <c r="BU28" i="4"/>
  <c r="BT42" i="4"/>
  <c r="BT48" i="4"/>
  <c r="BS26" i="4"/>
  <c r="BQ28" i="4"/>
  <c r="BS46" i="4"/>
  <c r="BT28" i="4"/>
  <c r="BS42" i="4"/>
  <c r="BT26" i="4"/>
  <c r="BS48" i="4"/>
  <c r="Y10" i="1"/>
  <c r="AO10" i="1"/>
  <c r="BE10" i="1"/>
  <c r="Z10" i="1"/>
  <c r="AP10" i="1"/>
  <c r="BF10" i="1"/>
  <c r="S10" i="1"/>
  <c r="AI10" i="1"/>
  <c r="AQ10" i="1"/>
  <c r="BO10" i="1"/>
  <c r="L10" i="1"/>
  <c r="AJ10" i="1"/>
  <c r="AR10" i="1"/>
  <c r="BP10" i="1"/>
  <c r="U10" i="1"/>
  <c r="AC10" i="1"/>
  <c r="AK10" i="1"/>
  <c r="AS10" i="1"/>
  <c r="BA10" i="1"/>
  <c r="BI10" i="1"/>
  <c r="BQ10" i="1"/>
  <c r="N10" i="1"/>
  <c r="V10" i="1"/>
  <c r="AD10" i="1"/>
  <c r="AL10" i="1"/>
  <c r="AT10" i="1"/>
  <c r="BB10" i="1"/>
  <c r="BJ10" i="1"/>
  <c r="BR10" i="1"/>
  <c r="W10" i="1"/>
  <c r="AM10" i="1"/>
  <c r="BC10" i="1"/>
  <c r="X10" i="1"/>
  <c r="AN10" i="1"/>
  <c r="BD10" i="1"/>
  <c r="O9" i="1"/>
  <c r="O10" i="1" s="1"/>
  <c r="AE9" i="1"/>
  <c r="AE10" i="1" s="1"/>
  <c r="AU9" i="1"/>
  <c r="AU10" i="1" s="1"/>
  <c r="BK9" i="1"/>
  <c r="BK10" i="1" s="1"/>
  <c r="P9" i="1"/>
  <c r="P10" i="1" s="1"/>
  <c r="AF9" i="1"/>
  <c r="AF10" i="1" s="1"/>
  <c r="AV9" i="1"/>
  <c r="AV10" i="1" s="1"/>
  <c r="BL9" i="1"/>
  <c r="BL10" i="1" s="1"/>
  <c r="Q9" i="1"/>
  <c r="Q10" i="1" s="1"/>
  <c r="AG9" i="1"/>
  <c r="AG10" i="1" s="1"/>
  <c r="AW9" i="1"/>
  <c r="AW10" i="1" s="1"/>
  <c r="BM9" i="1"/>
  <c r="BM10" i="1" s="1"/>
  <c r="R9" i="1"/>
  <c r="R10" i="1" s="1"/>
  <c r="AH9" i="1"/>
  <c r="AH10" i="1" s="1"/>
  <c r="AX9" i="1"/>
  <c r="AX10" i="1" s="1"/>
  <c r="BN9" i="1"/>
  <c r="BN10" i="1" s="1"/>
  <c r="K9" i="1"/>
  <c r="K10" i="1" s="1"/>
  <c r="AA9" i="1"/>
  <c r="AA10" i="1" s="1"/>
  <c r="AY9" i="1"/>
  <c r="AY10" i="1" s="1"/>
  <c r="BG9" i="1"/>
  <c r="BG10" i="1" s="1"/>
  <c r="T9" i="1"/>
  <c r="T10" i="1" s="1"/>
  <c r="AB9" i="1"/>
  <c r="AB10" i="1" s="1"/>
  <c r="AZ9" i="1"/>
  <c r="AZ10" i="1" s="1"/>
  <c r="BH9" i="1"/>
  <c r="BH10" i="1" s="1"/>
  <c r="M9" i="1"/>
  <c r="M10" i="1" s="1"/>
  <c r="BX52" i="1"/>
  <c r="BV52" i="1"/>
  <c r="BT52" i="1"/>
  <c r="BW52" i="1"/>
  <c r="BW56" i="1"/>
  <c r="BV56" i="1"/>
  <c r="BX56" i="1"/>
  <c r="BT56" i="1"/>
  <c r="K6" i="1"/>
  <c r="K7" i="1" s="1"/>
  <c r="M5" i="1"/>
  <c r="L6" i="1"/>
  <c r="L7" i="1" s="1"/>
  <c r="BT58" i="1"/>
  <c r="R37" i="1"/>
  <c r="P27" i="4" s="1"/>
  <c r="M37" i="1"/>
  <c r="K27" i="4" s="1"/>
  <c r="AR37" i="1"/>
  <c r="AP27" i="4" s="1"/>
  <c r="AC37" i="1"/>
  <c r="AA27" i="4" s="1"/>
  <c r="AJ37" i="1"/>
  <c r="AH27" i="4" s="1"/>
  <c r="AY37" i="1"/>
  <c r="AW27" i="4" s="1"/>
  <c r="BP37" i="1"/>
  <c r="BN27" i="4" s="1"/>
  <c r="BL37" i="1"/>
  <c r="BJ27" i="4" s="1"/>
  <c r="BW47" i="1"/>
  <c r="BT36" i="1"/>
  <c r="BV36" i="1"/>
  <c r="N37" i="1"/>
  <c r="L27" i="4" s="1"/>
  <c r="BN37" i="1"/>
  <c r="BL27" i="4" s="1"/>
  <c r="BF37" i="1"/>
  <c r="BD27" i="4" s="1"/>
  <c r="AX37" i="1"/>
  <c r="AV27" i="4" s="1"/>
  <c r="AP37" i="1"/>
  <c r="AN27" i="4" s="1"/>
  <c r="AH37" i="1"/>
  <c r="AF27" i="4" s="1"/>
  <c r="AD37" i="1"/>
  <c r="AB27" i="4" s="1"/>
  <c r="V37" i="1"/>
  <c r="T27" i="4" s="1"/>
  <c r="BW38" i="1"/>
  <c r="BR37" i="1"/>
  <c r="BJ37" i="1"/>
  <c r="BH27" i="4" s="1"/>
  <c r="BB37" i="1"/>
  <c r="AZ27" i="4" s="1"/>
  <c r="AT37" i="1"/>
  <c r="AR27" i="4" s="1"/>
  <c r="AL37" i="1"/>
  <c r="AJ27" i="4" s="1"/>
  <c r="Z37" i="1"/>
  <c r="X27" i="4" s="1"/>
  <c r="BX47" i="1"/>
  <c r="BW58" i="1"/>
  <c r="BV58" i="1"/>
  <c r="T67" i="1"/>
  <c r="T80" i="1" s="1"/>
  <c r="AB67" i="1"/>
  <c r="AB80" i="1" s="1"/>
  <c r="AJ67" i="1"/>
  <c r="AR67" i="1"/>
  <c r="AZ67" i="1"/>
  <c r="BH67" i="1"/>
  <c r="BP67" i="1"/>
  <c r="V67" i="1"/>
  <c r="V80" i="1" s="1"/>
  <c r="AD67" i="1"/>
  <c r="AT67" i="1"/>
  <c r="BB67" i="1"/>
  <c r="BR67" i="1"/>
  <c r="U67" i="1"/>
  <c r="U80" i="1" s="1"/>
  <c r="AC67" i="1"/>
  <c r="AK67" i="1"/>
  <c r="AS67" i="1"/>
  <c r="BA67" i="1"/>
  <c r="BI67" i="1"/>
  <c r="BQ67" i="1"/>
  <c r="AL67" i="1"/>
  <c r="BJ67" i="1"/>
  <c r="W67" i="1"/>
  <c r="AE67" i="1"/>
  <c r="AM67" i="1"/>
  <c r="AU67" i="1"/>
  <c r="BC67" i="1"/>
  <c r="BK67" i="1"/>
  <c r="AQ67" i="1"/>
  <c r="X67" i="1"/>
  <c r="X80" i="1" s="1"/>
  <c r="AF67" i="1"/>
  <c r="AN67" i="1"/>
  <c r="AV67" i="1"/>
  <c r="BD67" i="1"/>
  <c r="BL67" i="1"/>
  <c r="AI67" i="1"/>
  <c r="BO67" i="1"/>
  <c r="Y67" i="1"/>
  <c r="Y80" i="1" s="1"/>
  <c r="AG67" i="1"/>
  <c r="AO67" i="1"/>
  <c r="AW67" i="1"/>
  <c r="BE67" i="1"/>
  <c r="BM67" i="1"/>
  <c r="AA67" i="1"/>
  <c r="AA80" i="1" s="1"/>
  <c r="AY67" i="1"/>
  <c r="R67" i="1"/>
  <c r="R80" i="1" s="1"/>
  <c r="Z67" i="1"/>
  <c r="Z80" i="1" s="1"/>
  <c r="AH67" i="1"/>
  <c r="AP67" i="1"/>
  <c r="AX67" i="1"/>
  <c r="BF67" i="1"/>
  <c r="BN67" i="1"/>
  <c r="S67" i="1"/>
  <c r="S80" i="1" s="1"/>
  <c r="BG67" i="1"/>
  <c r="X72" i="1"/>
  <c r="Y72" i="1" s="1"/>
  <c r="Z72" i="1" s="1"/>
  <c r="AA72" i="1" s="1"/>
  <c r="AB72" i="1" s="1"/>
  <c r="R57" i="1"/>
  <c r="P47" i="4" s="1"/>
  <c r="P51" i="4" s="1"/>
  <c r="X78" i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BV47" i="1"/>
  <c r="BQ37" i="1"/>
  <c r="BO27" i="4" s="1"/>
  <c r="BM37" i="1"/>
  <c r="BK27" i="4" s="1"/>
  <c r="BI37" i="1"/>
  <c r="BG27" i="4" s="1"/>
  <c r="BE37" i="1"/>
  <c r="BC27" i="4" s="1"/>
  <c r="BA37" i="1"/>
  <c r="AY27" i="4" s="1"/>
  <c r="AW37" i="1"/>
  <c r="AU27" i="4" s="1"/>
  <c r="AS37" i="1"/>
  <c r="AQ27" i="4" s="1"/>
  <c r="AO37" i="1"/>
  <c r="AM27" i="4" s="1"/>
  <c r="AK37" i="1"/>
  <c r="AI27" i="4" s="1"/>
  <c r="AG37" i="1"/>
  <c r="AE27" i="4" s="1"/>
  <c r="Y37" i="1"/>
  <c r="W27" i="4" s="1"/>
  <c r="U37" i="1"/>
  <c r="S27" i="4" s="1"/>
  <c r="Q37" i="1"/>
  <c r="O27" i="4" s="1"/>
  <c r="BH37" i="1"/>
  <c r="BF27" i="4" s="1"/>
  <c r="BD37" i="1"/>
  <c r="BB27" i="4" s="1"/>
  <c r="AZ37" i="1"/>
  <c r="AX27" i="4" s="1"/>
  <c r="AV37" i="1"/>
  <c r="AT27" i="4" s="1"/>
  <c r="AN37" i="1"/>
  <c r="AL27" i="4" s="1"/>
  <c r="AF37" i="1"/>
  <c r="AD27" i="4" s="1"/>
  <c r="AB37" i="1"/>
  <c r="Z27" i="4" s="1"/>
  <c r="X37" i="1"/>
  <c r="V27" i="4" s="1"/>
  <c r="T37" i="1"/>
  <c r="R27" i="4" s="1"/>
  <c r="P37" i="1"/>
  <c r="N27" i="4" s="1"/>
  <c r="L37" i="1"/>
  <c r="J27" i="4" s="1"/>
  <c r="BX36" i="1"/>
  <c r="BW36" i="1"/>
  <c r="BT47" i="1"/>
  <c r="BT31" i="1"/>
  <c r="BO37" i="1"/>
  <c r="BM27" i="4" s="1"/>
  <c r="BK37" i="1"/>
  <c r="BI27" i="4" s="1"/>
  <c r="BG37" i="1"/>
  <c r="BE27" i="4" s="1"/>
  <c r="BX31" i="1"/>
  <c r="BC37" i="1"/>
  <c r="BA27" i="4" s="1"/>
  <c r="BW31" i="1"/>
  <c r="AU37" i="1"/>
  <c r="AS27" i="4" s="1"/>
  <c r="AQ37" i="1"/>
  <c r="AO27" i="4" s="1"/>
  <c r="AM37" i="1"/>
  <c r="AK27" i="4" s="1"/>
  <c r="BV31" i="1"/>
  <c r="AI37" i="1"/>
  <c r="AG27" i="4" s="1"/>
  <c r="AE37" i="1"/>
  <c r="AC27" i="4" s="1"/>
  <c r="AA37" i="1"/>
  <c r="Y27" i="4" s="1"/>
  <c r="W37" i="1"/>
  <c r="U27" i="4" s="1"/>
  <c r="S37" i="1"/>
  <c r="Q27" i="4" s="1"/>
  <c r="O37" i="1"/>
  <c r="M27" i="4" s="1"/>
  <c r="BX58" i="1"/>
  <c r="BX38" i="1"/>
  <c r="BV38" i="1"/>
  <c r="BT38" i="1"/>
  <c r="BQ48" i="4" l="1"/>
  <c r="BU27" i="4"/>
  <c r="BQ67" i="4"/>
  <c r="BT27" i="4"/>
  <c r="BS27" i="4"/>
  <c r="BQ27" i="4"/>
  <c r="K11" i="1"/>
  <c r="K14" i="1" s="1"/>
  <c r="J4" i="4" s="1"/>
  <c r="L11" i="1"/>
  <c r="L19" i="1"/>
  <c r="J9" i="4" s="1"/>
  <c r="K19" i="1"/>
  <c r="I9" i="4" s="1"/>
  <c r="N5" i="1"/>
  <c r="O5" i="1" s="1"/>
  <c r="O6" i="1" s="1"/>
  <c r="O7" i="1" s="1"/>
  <c r="O11" i="1" s="1"/>
  <c r="O14" i="1" s="1"/>
  <c r="N4" i="4" s="1"/>
  <c r="M6" i="1"/>
  <c r="M7" i="1" s="1"/>
  <c r="M11" i="1" s="1"/>
  <c r="AH73" i="1"/>
  <c r="AH80" i="1" s="1"/>
  <c r="AP73" i="1"/>
  <c r="AX73" i="1"/>
  <c r="BF73" i="1"/>
  <c r="BN73" i="1"/>
  <c r="AR73" i="1"/>
  <c r="BH73" i="1"/>
  <c r="AI73" i="1"/>
  <c r="AQ73" i="1"/>
  <c r="AY73" i="1"/>
  <c r="BG73" i="1"/>
  <c r="BO73" i="1"/>
  <c r="AJ73" i="1"/>
  <c r="AJ80" i="1" s="1"/>
  <c r="AZ73" i="1"/>
  <c r="BP73" i="1"/>
  <c r="AK73" i="1"/>
  <c r="AK80" i="1" s="1"/>
  <c r="AS73" i="1"/>
  <c r="BA73" i="1"/>
  <c r="BI73" i="1"/>
  <c r="BQ73" i="1"/>
  <c r="AD73" i="1"/>
  <c r="AD80" i="1" s="1"/>
  <c r="AL73" i="1"/>
  <c r="AL80" i="1" s="1"/>
  <c r="AT73" i="1"/>
  <c r="BB73" i="1"/>
  <c r="BJ73" i="1"/>
  <c r="BR73" i="1"/>
  <c r="BE73" i="1"/>
  <c r="AE73" i="1"/>
  <c r="AE80" i="1" s="1"/>
  <c r="AM73" i="1"/>
  <c r="AM80" i="1" s="1"/>
  <c r="AU73" i="1"/>
  <c r="BC73" i="1"/>
  <c r="BK73" i="1"/>
  <c r="AC73" i="1"/>
  <c r="AG73" i="1"/>
  <c r="AG80" i="1" s="1"/>
  <c r="AW73" i="1"/>
  <c r="BM73" i="1"/>
  <c r="AF73" i="1"/>
  <c r="AF80" i="1" s="1"/>
  <c r="AN73" i="1"/>
  <c r="AN80" i="1" s="1"/>
  <c r="AV73" i="1"/>
  <c r="BD73" i="1"/>
  <c r="BL73" i="1"/>
  <c r="AO73" i="1"/>
  <c r="BW37" i="1"/>
  <c r="BX67" i="1"/>
  <c r="W80" i="1"/>
  <c r="BT37" i="1"/>
  <c r="BV37" i="1"/>
  <c r="BX37" i="1"/>
  <c r="S57" i="1"/>
  <c r="Q47" i="4" s="1"/>
  <c r="Q51" i="4" s="1"/>
  <c r="AJ78" i="1"/>
  <c r="AK78" i="1" s="1"/>
  <c r="AL78" i="1" s="1"/>
  <c r="AM78" i="1" s="1"/>
  <c r="AN78" i="1" s="1"/>
  <c r="BV67" i="1"/>
  <c r="BT67" i="1"/>
  <c r="Q80" i="1"/>
  <c r="BW67" i="1"/>
  <c r="BU67" i="4" l="1"/>
  <c r="BS67" i="4"/>
  <c r="BT67" i="4"/>
  <c r="K13" i="1"/>
  <c r="BT80" i="1"/>
  <c r="L14" i="1"/>
  <c r="K4" i="4" s="1"/>
  <c r="M14" i="1"/>
  <c r="L4" i="4" s="1"/>
  <c r="M19" i="1"/>
  <c r="K9" i="4" s="1"/>
  <c r="N6" i="1"/>
  <c r="N7" i="1" s="1"/>
  <c r="N11" i="1" s="1"/>
  <c r="AC80" i="1"/>
  <c r="BV73" i="1"/>
  <c r="BW73" i="1"/>
  <c r="AI80" i="1"/>
  <c r="BX73" i="1"/>
  <c r="AP79" i="1"/>
  <c r="AP80" i="1" s="1"/>
  <c r="AX79" i="1"/>
  <c r="AX80" i="1" s="1"/>
  <c r="BF79" i="1"/>
  <c r="BF80" i="1" s="1"/>
  <c r="BN79" i="1"/>
  <c r="BN80" i="1" s="1"/>
  <c r="AZ79" i="1"/>
  <c r="AZ80" i="1" s="1"/>
  <c r="BP79" i="1"/>
  <c r="BP80" i="1" s="1"/>
  <c r="AQ79" i="1"/>
  <c r="AQ80" i="1" s="1"/>
  <c r="AY79" i="1"/>
  <c r="AY80" i="1" s="1"/>
  <c r="BG79" i="1"/>
  <c r="BO79" i="1"/>
  <c r="BO80" i="1" s="1"/>
  <c r="AR79" i="1"/>
  <c r="AR80" i="1" s="1"/>
  <c r="BH79" i="1"/>
  <c r="BH80" i="1" s="1"/>
  <c r="AS79" i="1"/>
  <c r="AS80" i="1" s="1"/>
  <c r="BA79" i="1"/>
  <c r="BA80" i="1" s="1"/>
  <c r="BI79" i="1"/>
  <c r="BI80" i="1" s="1"/>
  <c r="BQ79" i="1"/>
  <c r="BQ80" i="1" s="1"/>
  <c r="AO79" i="1"/>
  <c r="AW79" i="1"/>
  <c r="AW80" i="1" s="1"/>
  <c r="AT79" i="1"/>
  <c r="AT80" i="1" s="1"/>
  <c r="BB79" i="1"/>
  <c r="BB80" i="1" s="1"/>
  <c r="BJ79" i="1"/>
  <c r="BJ80" i="1" s="1"/>
  <c r="BR79" i="1"/>
  <c r="BR80" i="1" s="1"/>
  <c r="BM79" i="1"/>
  <c r="BM80" i="1" s="1"/>
  <c r="AU79" i="1"/>
  <c r="AU80" i="1" s="1"/>
  <c r="BC79" i="1"/>
  <c r="BC80" i="1" s="1"/>
  <c r="BK79" i="1"/>
  <c r="BK80" i="1" s="1"/>
  <c r="BE79" i="1"/>
  <c r="BE80" i="1" s="1"/>
  <c r="AV79" i="1"/>
  <c r="AV80" i="1" s="1"/>
  <c r="BD79" i="1"/>
  <c r="BD80" i="1" s="1"/>
  <c r="BL79" i="1"/>
  <c r="BL80" i="1" s="1"/>
  <c r="T57" i="1"/>
  <c r="R47" i="4" s="1"/>
  <c r="R51" i="4" s="1"/>
  <c r="H68" i="4" l="1"/>
  <c r="H73" i="4" s="1"/>
  <c r="H89" i="4" s="1"/>
  <c r="H7" i="4"/>
  <c r="H72" i="4" s="1"/>
  <c r="H88" i="4" s="1"/>
  <c r="K15" i="1"/>
  <c r="K98" i="1"/>
  <c r="L12" i="1"/>
  <c r="L13" i="1" s="1"/>
  <c r="K39" i="1"/>
  <c r="N14" i="1"/>
  <c r="M4" i="4" s="1"/>
  <c r="P5" i="1"/>
  <c r="N19" i="1"/>
  <c r="L9" i="4" s="1"/>
  <c r="BW80" i="1"/>
  <c r="BV79" i="1"/>
  <c r="AO80" i="1"/>
  <c r="BX79" i="1"/>
  <c r="BG80" i="1"/>
  <c r="U57" i="1"/>
  <c r="S47" i="4" s="1"/>
  <c r="S51" i="4" s="1"/>
  <c r="BW79" i="1"/>
  <c r="I29" i="4" l="1"/>
  <c r="I33" i="4" s="1"/>
  <c r="I68" i="4" s="1"/>
  <c r="K43" i="1"/>
  <c r="K17" i="1"/>
  <c r="K18" i="1" s="1"/>
  <c r="K21" i="1" s="1"/>
  <c r="J5" i="4"/>
  <c r="J7" i="4" s="1"/>
  <c r="J72" i="4" s="1"/>
  <c r="J88" i="4" s="1"/>
  <c r="BQ47" i="4"/>
  <c r="K81" i="1"/>
  <c r="K87" i="1" s="1"/>
  <c r="K88" i="1" s="1"/>
  <c r="K99" i="1"/>
  <c r="K100" i="1" s="1"/>
  <c r="L39" i="1"/>
  <c r="L98" i="1"/>
  <c r="L15" i="1"/>
  <c r="M12" i="1"/>
  <c r="M13" i="1" s="1"/>
  <c r="BV80" i="1"/>
  <c r="BX80" i="1"/>
  <c r="P6" i="1"/>
  <c r="P7" i="1" s="1"/>
  <c r="P11" i="1" s="1"/>
  <c r="Q5" i="1"/>
  <c r="O19" i="1"/>
  <c r="M9" i="4" s="1"/>
  <c r="V57" i="1"/>
  <c r="T47" i="4" s="1"/>
  <c r="T51" i="4" s="1"/>
  <c r="J29" i="4" l="1"/>
  <c r="J33" i="4" s="1"/>
  <c r="L43" i="1"/>
  <c r="L17" i="1"/>
  <c r="L18" i="1" s="1"/>
  <c r="K5" i="4"/>
  <c r="I8" i="4"/>
  <c r="I11" i="4" s="1"/>
  <c r="I73" i="4" s="1"/>
  <c r="I89" i="4" s="1"/>
  <c r="BQ51" i="4"/>
  <c r="L81" i="1"/>
  <c r="L99" i="1"/>
  <c r="L100" i="1" s="1"/>
  <c r="M39" i="1"/>
  <c r="M98" i="1"/>
  <c r="N12" i="1"/>
  <c r="N13" i="1" s="1"/>
  <c r="M15" i="1"/>
  <c r="P14" i="1"/>
  <c r="O4" i="4" s="1"/>
  <c r="Q6" i="1"/>
  <c r="Q7" i="1" s="1"/>
  <c r="Q11" i="1" s="1"/>
  <c r="R5" i="1"/>
  <c r="P19" i="1"/>
  <c r="N9" i="4" s="1"/>
  <c r="BT61" i="1"/>
  <c r="W57" i="1"/>
  <c r="U47" i="4" s="1"/>
  <c r="U51" i="4" s="1"/>
  <c r="BT57" i="1"/>
  <c r="K29" i="4" l="1"/>
  <c r="K33" i="4" s="1"/>
  <c r="M43" i="1"/>
  <c r="L21" i="1"/>
  <c r="L84" i="1" s="1"/>
  <c r="J8" i="4"/>
  <c r="J11" i="4" s="1"/>
  <c r="K83" i="1"/>
  <c r="K85" i="1" s="1"/>
  <c r="K84" i="1"/>
  <c r="M17" i="1"/>
  <c r="M18" i="1" s="1"/>
  <c r="L5" i="4"/>
  <c r="L7" i="4" s="1"/>
  <c r="L72" i="4" s="1"/>
  <c r="L88" i="4" s="1"/>
  <c r="K7" i="4"/>
  <c r="K72" i="4" s="1"/>
  <c r="K88" i="4" s="1"/>
  <c r="K68" i="4"/>
  <c r="J68" i="4"/>
  <c r="M81" i="1"/>
  <c r="M99" i="1"/>
  <c r="M100" i="1" s="1"/>
  <c r="O12" i="1"/>
  <c r="O13" i="1" s="1"/>
  <c r="O39" i="1" s="1"/>
  <c r="N98" i="1"/>
  <c r="N15" i="1"/>
  <c r="N39" i="1"/>
  <c r="Q14" i="1"/>
  <c r="P4" i="4" s="1"/>
  <c r="S5" i="1"/>
  <c r="R6" i="1"/>
  <c r="R7" i="1" s="1"/>
  <c r="R11" i="1" s="1"/>
  <c r="Q19" i="1"/>
  <c r="O9" i="4" s="1"/>
  <c r="X57" i="1"/>
  <c r="V47" i="4" s="1"/>
  <c r="V51" i="4" s="1"/>
  <c r="M29" i="4" l="1"/>
  <c r="M33" i="4" s="1"/>
  <c r="O43" i="1"/>
  <c r="O81" i="1" s="1"/>
  <c r="L29" i="4"/>
  <c r="L33" i="4" s="1"/>
  <c r="N43" i="1"/>
  <c r="N81" i="1" s="1"/>
  <c r="L87" i="1"/>
  <c r="L88" i="1" s="1"/>
  <c r="L83" i="1"/>
  <c r="K90" i="1"/>
  <c r="K92" i="1"/>
  <c r="H74" i="4" s="1"/>
  <c r="J73" i="4"/>
  <c r="J89" i="4" s="1"/>
  <c r="K89" i="1"/>
  <c r="N17" i="1"/>
  <c r="N18" i="1" s="1"/>
  <c r="M5" i="4"/>
  <c r="M21" i="1"/>
  <c r="M84" i="1" s="1"/>
  <c r="K8" i="4"/>
  <c r="M83" i="1"/>
  <c r="M85" i="1" s="1"/>
  <c r="O15" i="1"/>
  <c r="O99" i="1"/>
  <c r="O100" i="1" s="1"/>
  <c r="N99" i="1"/>
  <c r="N100" i="1" s="1"/>
  <c r="P12" i="1"/>
  <c r="P13" i="1" s="1"/>
  <c r="O98" i="1"/>
  <c r="L85" i="1"/>
  <c r="R14" i="1"/>
  <c r="Q4" i="4" s="1"/>
  <c r="R19" i="1"/>
  <c r="P9" i="4" s="1"/>
  <c r="T5" i="1"/>
  <c r="S6" i="1"/>
  <c r="S7" i="1" s="1"/>
  <c r="S11" i="1" s="1"/>
  <c r="Y57" i="1"/>
  <c r="W47" i="4" s="1"/>
  <c r="W51" i="4" s="1"/>
  <c r="H71" i="4" l="1"/>
  <c r="H83" i="4" s="1"/>
  <c r="H90" i="4"/>
  <c r="L89" i="1"/>
  <c r="L92" i="1"/>
  <c r="I74" i="4" s="1"/>
  <c r="N21" i="1"/>
  <c r="L8" i="4"/>
  <c r="L11" i="4" s="1"/>
  <c r="O17" i="1"/>
  <c r="O18" i="1" s="1"/>
  <c r="N5" i="4"/>
  <c r="N7" i="4" s="1"/>
  <c r="N72" i="4" s="1"/>
  <c r="N88" i="4" s="1"/>
  <c r="M87" i="1"/>
  <c r="M88" i="1" s="1"/>
  <c r="M7" i="4"/>
  <c r="M72" i="4" s="1"/>
  <c r="M88" i="4" s="1"/>
  <c r="L68" i="4"/>
  <c r="K11" i="4"/>
  <c r="K73" i="4" s="1"/>
  <c r="K89" i="4" s="1"/>
  <c r="M68" i="4"/>
  <c r="L90" i="1"/>
  <c r="P39" i="1"/>
  <c r="P98" i="1"/>
  <c r="Q12" i="1"/>
  <c r="Q13" i="1" s="1"/>
  <c r="P15" i="1"/>
  <c r="S14" i="1"/>
  <c r="R4" i="4" s="1"/>
  <c r="U5" i="1"/>
  <c r="T6" i="1"/>
  <c r="T7" i="1" s="1"/>
  <c r="T11" i="1" s="1"/>
  <c r="S19" i="1"/>
  <c r="Q9" i="4" s="1"/>
  <c r="Z57" i="1"/>
  <c r="X47" i="4" s="1"/>
  <c r="X51" i="4" s="1"/>
  <c r="N29" i="4" l="1"/>
  <c r="N33" i="4" s="1"/>
  <c r="P43" i="1"/>
  <c r="I71" i="4"/>
  <c r="I83" i="4" s="1"/>
  <c r="I90" i="4"/>
  <c r="H79" i="4"/>
  <c r="H87" i="4"/>
  <c r="M89" i="1"/>
  <c r="M92" i="1"/>
  <c r="J74" i="4" s="1"/>
  <c r="L73" i="4"/>
  <c r="L89" i="4" s="1"/>
  <c r="O21" i="1"/>
  <c r="M8" i="4"/>
  <c r="P17" i="1"/>
  <c r="P18" i="1" s="1"/>
  <c r="N8" i="4" s="1"/>
  <c r="N11" i="4" s="1"/>
  <c r="O5" i="4"/>
  <c r="O7" i="4" s="1"/>
  <c r="O72" i="4" s="1"/>
  <c r="O88" i="4" s="1"/>
  <c r="N83" i="1"/>
  <c r="N85" i="1" s="1"/>
  <c r="N84" i="1"/>
  <c r="M90" i="1"/>
  <c r="N87" i="1"/>
  <c r="N88" i="1" s="1"/>
  <c r="R12" i="1"/>
  <c r="R13" i="1" s="1"/>
  <c r="S12" i="1" s="1"/>
  <c r="S13" i="1" s="1"/>
  <c r="P81" i="1"/>
  <c r="P99" i="1"/>
  <c r="P100" i="1" s="1"/>
  <c r="Q39" i="1"/>
  <c r="Q98" i="1"/>
  <c r="Q15" i="1"/>
  <c r="T14" i="1"/>
  <c r="S4" i="4" s="1"/>
  <c r="T19" i="1"/>
  <c r="R9" i="4" s="1"/>
  <c r="V5" i="1"/>
  <c r="U6" i="1"/>
  <c r="U7" i="1" s="1"/>
  <c r="U11" i="1" s="1"/>
  <c r="AA57" i="1"/>
  <c r="Y47" i="4" s="1"/>
  <c r="Y51" i="4" s="1"/>
  <c r="O29" i="4" l="1"/>
  <c r="O33" i="4" s="1"/>
  <c r="Q43" i="1"/>
  <c r="H81" i="4"/>
  <c r="H95" i="4"/>
  <c r="J71" i="4"/>
  <c r="J83" i="4" s="1"/>
  <c r="J90" i="4"/>
  <c r="I79" i="4"/>
  <c r="I87" i="4"/>
  <c r="N89" i="1"/>
  <c r="N92" i="1"/>
  <c r="K74" i="4" s="1"/>
  <c r="N90" i="1"/>
  <c r="P21" i="1"/>
  <c r="P84" i="1" s="1"/>
  <c r="Q17" i="1"/>
  <c r="Q18" i="1" s="1"/>
  <c r="P5" i="4"/>
  <c r="P7" i="4" s="1"/>
  <c r="P72" i="4" s="1"/>
  <c r="P88" i="4" s="1"/>
  <c r="O83" i="1"/>
  <c r="O85" i="1" s="1"/>
  <c r="O84" i="1"/>
  <c r="O87" i="1"/>
  <c r="O88" i="1" s="1"/>
  <c r="O68" i="4"/>
  <c r="N68" i="4"/>
  <c r="N73" i="4" s="1"/>
  <c r="N89" i="4" s="1"/>
  <c r="BQ4" i="4"/>
  <c r="M11" i="4"/>
  <c r="M73" i="4" s="1"/>
  <c r="M89" i="4" s="1"/>
  <c r="R15" i="1"/>
  <c r="R39" i="1"/>
  <c r="R43" i="1" s="1"/>
  <c r="R98" i="1"/>
  <c r="S98" i="1"/>
  <c r="Q81" i="1"/>
  <c r="Q99" i="1"/>
  <c r="Q100" i="1" s="1"/>
  <c r="T12" i="1"/>
  <c r="T13" i="1" s="1"/>
  <c r="S39" i="1"/>
  <c r="S43" i="1" s="1"/>
  <c r="S15" i="1"/>
  <c r="U14" i="1"/>
  <c r="T4" i="4" s="1"/>
  <c r="U19" i="1"/>
  <c r="S9" i="4" s="1"/>
  <c r="BQ9" i="4" s="1"/>
  <c r="W5" i="1"/>
  <c r="V6" i="1"/>
  <c r="V7" i="1" s="1"/>
  <c r="V11" i="1" s="1"/>
  <c r="AB57" i="1"/>
  <c r="Z47" i="4" s="1"/>
  <c r="Z51" i="4" s="1"/>
  <c r="O90" i="1" l="1"/>
  <c r="K71" i="4"/>
  <c r="K83" i="4" s="1"/>
  <c r="K90" i="4"/>
  <c r="J79" i="4"/>
  <c r="J87" i="4"/>
  <c r="I95" i="4"/>
  <c r="I80" i="4"/>
  <c r="I96" i="4" s="1"/>
  <c r="H97" i="4"/>
  <c r="P87" i="1"/>
  <c r="P88" i="1" s="1"/>
  <c r="O89" i="1"/>
  <c r="O92" i="1"/>
  <c r="L74" i="4" s="1"/>
  <c r="P83" i="1"/>
  <c r="P85" i="1" s="1"/>
  <c r="R17" i="1"/>
  <c r="R18" i="1" s="1"/>
  <c r="Q5" i="4"/>
  <c r="S17" i="1"/>
  <c r="S18" i="1" s="1"/>
  <c r="R5" i="4"/>
  <c r="Q21" i="1"/>
  <c r="O8" i="4"/>
  <c r="O11" i="4" s="1"/>
  <c r="O73" i="4" s="1"/>
  <c r="O89" i="4" s="1"/>
  <c r="S99" i="1"/>
  <c r="S100" i="1" s="1"/>
  <c r="Q29" i="4"/>
  <c r="Q33" i="4" s="1"/>
  <c r="R99" i="1"/>
  <c r="R100" i="1" s="1"/>
  <c r="P29" i="4"/>
  <c r="P33" i="4" s="1"/>
  <c r="Q7" i="4"/>
  <c r="Q72" i="4" s="1"/>
  <c r="Q88" i="4" s="1"/>
  <c r="R81" i="1"/>
  <c r="T39" i="1"/>
  <c r="T98" i="1"/>
  <c r="S81" i="1"/>
  <c r="T15" i="1"/>
  <c r="U12" i="1"/>
  <c r="U13" i="1" s="1"/>
  <c r="V14" i="1"/>
  <c r="V19" i="1"/>
  <c r="X5" i="1"/>
  <c r="W6" i="1"/>
  <c r="W7" i="1" s="1"/>
  <c r="W11" i="1" s="1"/>
  <c r="AC57" i="1"/>
  <c r="AA47" i="4" s="1"/>
  <c r="AA51" i="4" s="1"/>
  <c r="R29" i="4" l="1"/>
  <c r="R33" i="4" s="1"/>
  <c r="T43" i="1"/>
  <c r="J95" i="4"/>
  <c r="I81" i="4"/>
  <c r="L71" i="4"/>
  <c r="L83" i="4" s="1"/>
  <c r="L90" i="4"/>
  <c r="K79" i="4"/>
  <c r="K87" i="4"/>
  <c r="P89" i="1"/>
  <c r="P92" i="1"/>
  <c r="M74" i="4" s="1"/>
  <c r="S21" i="1"/>
  <c r="S83" i="1" s="1"/>
  <c r="S85" i="1" s="1"/>
  <c r="Q8" i="4"/>
  <c r="Q11" i="4" s="1"/>
  <c r="Q83" i="1"/>
  <c r="Q85" i="1" s="1"/>
  <c r="Q84" i="1"/>
  <c r="T17" i="1"/>
  <c r="T18" i="1" s="1"/>
  <c r="S5" i="4"/>
  <c r="BT14" i="1"/>
  <c r="U4" i="4"/>
  <c r="BT19" i="1"/>
  <c r="T9" i="4"/>
  <c r="Q87" i="1"/>
  <c r="Q88" i="1" s="1"/>
  <c r="R21" i="1"/>
  <c r="P8" i="4"/>
  <c r="P11" i="4" s="1"/>
  <c r="P68" i="4"/>
  <c r="Q68" i="4"/>
  <c r="R7" i="4"/>
  <c r="R72" i="4" s="1"/>
  <c r="R88" i="4" s="1"/>
  <c r="T81" i="1"/>
  <c r="T99" i="1"/>
  <c r="T100" i="1" s="1"/>
  <c r="P90" i="1"/>
  <c r="U39" i="1"/>
  <c r="U98" i="1"/>
  <c r="U15" i="1"/>
  <c r="V12" i="1"/>
  <c r="V13" i="1" s="1"/>
  <c r="W14" i="1"/>
  <c r="V4" i="4" s="1"/>
  <c r="W19" i="1"/>
  <c r="U9" i="4" s="1"/>
  <c r="Y5" i="1"/>
  <c r="X6" i="1"/>
  <c r="X7" i="1" s="1"/>
  <c r="X11" i="1" s="1"/>
  <c r="AD57" i="1"/>
  <c r="AB47" i="4" s="1"/>
  <c r="AB51" i="4" s="1"/>
  <c r="S29" i="4" l="1"/>
  <c r="S33" i="4" s="1"/>
  <c r="U43" i="1"/>
  <c r="L79" i="4"/>
  <c r="L87" i="4"/>
  <c r="J80" i="4"/>
  <c r="I97" i="4"/>
  <c r="K95" i="4"/>
  <c r="M71" i="4"/>
  <c r="M83" i="4" s="1"/>
  <c r="M90" i="4"/>
  <c r="Q89" i="1"/>
  <c r="Q92" i="1"/>
  <c r="N74" i="4" s="1"/>
  <c r="S87" i="1"/>
  <c r="S88" i="1" s="1"/>
  <c r="S84" i="1"/>
  <c r="Q90" i="1"/>
  <c r="P73" i="4"/>
  <c r="P89" i="4" s="1"/>
  <c r="T21" i="1"/>
  <c r="T87" i="1" s="1"/>
  <c r="T88" i="1" s="1"/>
  <c r="R8" i="4"/>
  <c r="R11" i="4" s="1"/>
  <c r="U17" i="1"/>
  <c r="U18" i="1" s="1"/>
  <c r="T5" i="4"/>
  <c r="Q73" i="4"/>
  <c r="Q89" i="4" s="1"/>
  <c r="R83" i="1"/>
  <c r="R85" i="1" s="1"/>
  <c r="R84" i="1"/>
  <c r="R87" i="1"/>
  <c r="R88" i="1" s="1"/>
  <c r="R68" i="4"/>
  <c r="U81" i="1"/>
  <c r="U99" i="1"/>
  <c r="U100" i="1" s="1"/>
  <c r="V39" i="1"/>
  <c r="V43" i="1" s="1"/>
  <c r="V98" i="1"/>
  <c r="V15" i="1"/>
  <c r="U5" i="4" s="1"/>
  <c r="W12" i="1"/>
  <c r="W13" i="1" s="1"/>
  <c r="X14" i="1"/>
  <c r="W4" i="4" s="1"/>
  <c r="X19" i="1"/>
  <c r="V9" i="4" s="1"/>
  <c r="Z5" i="1"/>
  <c r="Y6" i="1"/>
  <c r="Y7" i="1" s="1"/>
  <c r="Y11" i="1" s="1"/>
  <c r="AE57" i="1"/>
  <c r="AC47" i="4" s="1"/>
  <c r="AC51" i="4" s="1"/>
  <c r="T84" i="1" l="1"/>
  <c r="T83" i="1"/>
  <c r="R73" i="4"/>
  <c r="R89" i="4" s="1"/>
  <c r="M79" i="4"/>
  <c r="M87" i="4"/>
  <c r="J96" i="4"/>
  <c r="J81" i="4"/>
  <c r="N71" i="4"/>
  <c r="N83" i="4" s="1"/>
  <c r="N90" i="4"/>
  <c r="L95" i="4"/>
  <c r="R90" i="1"/>
  <c r="S90" i="1" s="1"/>
  <c r="T90" i="1" s="1"/>
  <c r="S89" i="1"/>
  <c r="S92" i="1"/>
  <c r="P74" i="4" s="1"/>
  <c r="T89" i="1"/>
  <c r="T92" i="1"/>
  <c r="Q74" i="4" s="1"/>
  <c r="R89" i="1"/>
  <c r="R92" i="1"/>
  <c r="O74" i="4" s="1"/>
  <c r="U21" i="1"/>
  <c r="S8" i="4"/>
  <c r="BT39" i="1"/>
  <c r="T29" i="4"/>
  <c r="BQ5" i="4"/>
  <c r="S7" i="4"/>
  <c r="S72" i="4" s="1"/>
  <c r="S88" i="4" s="1"/>
  <c r="BQ29" i="4"/>
  <c r="V99" i="1"/>
  <c r="V100" i="1" s="1"/>
  <c r="W39" i="1"/>
  <c r="W98" i="1"/>
  <c r="T85" i="1"/>
  <c r="U87" i="1"/>
  <c r="U88" i="1" s="1"/>
  <c r="U83" i="1"/>
  <c r="U85" i="1" s="1"/>
  <c r="U84" i="1"/>
  <c r="W15" i="1"/>
  <c r="X12" i="1"/>
  <c r="X13" i="1" s="1"/>
  <c r="Y14" i="1"/>
  <c r="X4" i="4" s="1"/>
  <c r="V17" i="1"/>
  <c r="BT15" i="1"/>
  <c r="Y19" i="1"/>
  <c r="W9" i="4" s="1"/>
  <c r="AA5" i="1"/>
  <c r="Z6" i="1"/>
  <c r="Z7" i="1" s="1"/>
  <c r="Z11" i="1" s="1"/>
  <c r="AF57" i="1"/>
  <c r="AD47" i="4" s="1"/>
  <c r="AD51" i="4" s="1"/>
  <c r="T33" i="4" l="1"/>
  <c r="U29" i="4"/>
  <c r="U33" i="4" s="1"/>
  <c r="W43" i="1"/>
  <c r="O71" i="4"/>
  <c r="O83" i="4" s="1"/>
  <c r="O90" i="4"/>
  <c r="N79" i="4"/>
  <c r="N87" i="4"/>
  <c r="Q71" i="4"/>
  <c r="Q90" i="4"/>
  <c r="P71" i="4"/>
  <c r="P90" i="4"/>
  <c r="K80" i="4"/>
  <c r="J97" i="4"/>
  <c r="M95" i="4"/>
  <c r="U89" i="1"/>
  <c r="U92" i="1"/>
  <c r="R74" i="4" s="1"/>
  <c r="W17" i="1"/>
  <c r="W18" i="1" s="1"/>
  <c r="V5" i="4"/>
  <c r="U7" i="4"/>
  <c r="U72" i="4" s="1"/>
  <c r="U88" i="4" s="1"/>
  <c r="BQ7" i="4"/>
  <c r="S68" i="4"/>
  <c r="BQ68" i="4" s="1"/>
  <c r="BQ33" i="4"/>
  <c r="T7" i="4"/>
  <c r="T72" i="4" s="1"/>
  <c r="T88" i="4" s="1"/>
  <c r="V81" i="1"/>
  <c r="BT43" i="1"/>
  <c r="W99" i="1"/>
  <c r="W100" i="1" s="1"/>
  <c r="X39" i="1"/>
  <c r="X98" i="1"/>
  <c r="U90" i="1"/>
  <c r="X15" i="1"/>
  <c r="Y12" i="1"/>
  <c r="Y13" i="1" s="1"/>
  <c r="Z14" i="1"/>
  <c r="Y4" i="4" s="1"/>
  <c r="V18" i="1"/>
  <c r="Z19" i="1"/>
  <c r="X9" i="4" s="1"/>
  <c r="AB5" i="1"/>
  <c r="AA6" i="1"/>
  <c r="AA7" i="1" s="1"/>
  <c r="AA11" i="1" s="1"/>
  <c r="AG57" i="1"/>
  <c r="AE47" i="4" s="1"/>
  <c r="AE51" i="4" s="1"/>
  <c r="W81" i="1" l="1"/>
  <c r="P83" i="4"/>
  <c r="Q83" i="4" s="1"/>
  <c r="V29" i="4"/>
  <c r="V33" i="4" s="1"/>
  <c r="X43" i="1"/>
  <c r="X81" i="1" s="1"/>
  <c r="R71" i="4"/>
  <c r="R90" i="4"/>
  <c r="Q79" i="4"/>
  <c r="Q95" i="4" s="1"/>
  <c r="Q87" i="4"/>
  <c r="N95" i="4"/>
  <c r="P79" i="4"/>
  <c r="P87" i="4"/>
  <c r="K96" i="4"/>
  <c r="K81" i="4"/>
  <c r="O79" i="4"/>
  <c r="O87" i="4"/>
  <c r="W21" i="1"/>
  <c r="W83" i="1" s="1"/>
  <c r="W85" i="1" s="1"/>
  <c r="U8" i="4"/>
  <c r="U11" i="4" s="1"/>
  <c r="V21" i="1"/>
  <c r="V83" i="1" s="1"/>
  <c r="BT83" i="1" s="1"/>
  <c r="BT85" i="1" s="1"/>
  <c r="T8" i="4"/>
  <c r="X17" i="1"/>
  <c r="X18" i="1" s="1"/>
  <c r="W5" i="4"/>
  <c r="V7" i="4"/>
  <c r="V72" i="4" s="1"/>
  <c r="V88" i="4" s="1"/>
  <c r="T68" i="4"/>
  <c r="U68" i="4"/>
  <c r="S11" i="4"/>
  <c r="S73" i="4" s="1"/>
  <c r="S89" i="4" s="1"/>
  <c r="BQ8" i="4"/>
  <c r="X99" i="1"/>
  <c r="X100" i="1" s="1"/>
  <c r="Y39" i="1"/>
  <c r="Y98" i="1"/>
  <c r="Y15" i="1"/>
  <c r="Z12" i="1"/>
  <c r="Z13" i="1" s="1"/>
  <c r="BT18" i="1"/>
  <c r="AA14" i="1"/>
  <c r="Z4" i="4" s="1"/>
  <c r="AA19" i="1"/>
  <c r="Y9" i="4" s="1"/>
  <c r="AC5" i="1"/>
  <c r="AB6" i="1"/>
  <c r="AB7" i="1" s="1"/>
  <c r="AB11" i="1" s="1"/>
  <c r="AH57" i="1"/>
  <c r="AF47" i="4" s="1"/>
  <c r="AF51" i="4" s="1"/>
  <c r="R83" i="4" l="1"/>
  <c r="W87" i="1"/>
  <c r="W29" i="4"/>
  <c r="W33" i="4" s="1"/>
  <c r="Y43" i="1"/>
  <c r="W84" i="1"/>
  <c r="P95" i="4"/>
  <c r="O95" i="4"/>
  <c r="L80" i="4"/>
  <c r="K97" i="4"/>
  <c r="R79" i="4"/>
  <c r="R87" i="4"/>
  <c r="U73" i="4"/>
  <c r="U89" i="4" s="1"/>
  <c r="V87" i="1"/>
  <c r="V88" i="1" s="1"/>
  <c r="V84" i="1"/>
  <c r="V85" i="1"/>
  <c r="X21" i="1"/>
  <c r="X84" i="1" s="1"/>
  <c r="V8" i="4"/>
  <c r="V11" i="4" s="1"/>
  <c r="Y17" i="1"/>
  <c r="Y18" i="1" s="1"/>
  <c r="X5" i="4"/>
  <c r="BQ11" i="4"/>
  <c r="T11" i="4"/>
  <c r="T73" i="4" s="1"/>
  <c r="T89" i="4" s="1"/>
  <c r="Y81" i="1"/>
  <c r="Y99" i="1"/>
  <c r="Y100" i="1" s="1"/>
  <c r="Z39" i="1"/>
  <c r="Z98" i="1"/>
  <c r="Z15" i="1"/>
  <c r="AA12" i="1"/>
  <c r="AA13" i="1" s="1"/>
  <c r="AB14" i="1"/>
  <c r="AA4" i="4" s="1"/>
  <c r="BT21" i="1"/>
  <c r="BT84" i="1" s="1"/>
  <c r="AB19" i="1"/>
  <c r="Z9" i="4" s="1"/>
  <c r="AD5" i="1"/>
  <c r="AC6" i="1"/>
  <c r="AC7" i="1" s="1"/>
  <c r="AC11" i="1" s="1"/>
  <c r="AI57" i="1"/>
  <c r="AG47" i="4" s="1"/>
  <c r="AG51" i="4" s="1"/>
  <c r="W88" i="1" l="1"/>
  <c r="X29" i="4"/>
  <c r="Z43" i="1"/>
  <c r="BT87" i="1"/>
  <c r="L96" i="4"/>
  <c r="L81" i="4"/>
  <c r="R95" i="4"/>
  <c r="X87" i="1"/>
  <c r="X88" i="1" s="1"/>
  <c r="X83" i="1"/>
  <c r="X85" i="1" s="1"/>
  <c r="V89" i="1"/>
  <c r="V92" i="1"/>
  <c r="S74" i="4" s="1"/>
  <c r="W89" i="1"/>
  <c r="W92" i="1"/>
  <c r="T74" i="4" s="1"/>
  <c r="Y21" i="1"/>
  <c r="Y87" i="1" s="1"/>
  <c r="Y88" i="1" s="1"/>
  <c r="W8" i="4"/>
  <c r="Z17" i="1"/>
  <c r="Z18" i="1" s="1"/>
  <c r="Y5" i="4"/>
  <c r="X7" i="4"/>
  <c r="X72" i="4" s="1"/>
  <c r="X88" i="4" s="1"/>
  <c r="V68" i="4"/>
  <c r="W7" i="4"/>
  <c r="W72" i="4" s="1"/>
  <c r="W88" i="4" s="1"/>
  <c r="W68" i="4"/>
  <c r="Z99" i="1"/>
  <c r="Z100" i="1" s="1"/>
  <c r="AA39" i="1"/>
  <c r="AA98" i="1"/>
  <c r="AA15" i="1"/>
  <c r="AB12" i="1"/>
  <c r="AB13" i="1" s="1"/>
  <c r="BT81" i="1"/>
  <c r="AC14" i="1"/>
  <c r="AB4" i="4" s="1"/>
  <c r="AC19" i="1"/>
  <c r="AA9" i="4" s="1"/>
  <c r="AE5" i="1"/>
  <c r="AD6" i="1"/>
  <c r="AD7" i="1" s="1"/>
  <c r="AD11" i="1" s="1"/>
  <c r="AJ57" i="1"/>
  <c r="AH47" i="4" s="1"/>
  <c r="AH51" i="4" s="1"/>
  <c r="V73" i="4" l="1"/>
  <c r="V89" i="4" s="1"/>
  <c r="Z81" i="1"/>
  <c r="X33" i="4"/>
  <c r="X68" i="4" s="1"/>
  <c r="Y29" i="4"/>
  <c r="Y33" i="4" s="1"/>
  <c r="AA43" i="1"/>
  <c r="S71" i="4"/>
  <c r="S83" i="4" s="1"/>
  <c r="S90" i="4"/>
  <c r="T71" i="4"/>
  <c r="T90" i="4"/>
  <c r="M80" i="4"/>
  <c r="L97" i="4"/>
  <c r="Y89" i="1"/>
  <c r="Y92" i="1"/>
  <c r="V74" i="4" s="1"/>
  <c r="V90" i="4" s="1"/>
  <c r="Y83" i="1"/>
  <c r="Y85" i="1" s="1"/>
  <c r="Y84" i="1"/>
  <c r="X89" i="1"/>
  <c r="X92" i="1"/>
  <c r="U74" i="4" s="1"/>
  <c r="Z21" i="1"/>
  <c r="Z84" i="1" s="1"/>
  <c r="X8" i="4"/>
  <c r="X11" i="4" s="1"/>
  <c r="AA17" i="1"/>
  <c r="Z5" i="4"/>
  <c r="AA81" i="1"/>
  <c r="AA99" i="1"/>
  <c r="AA100" i="1" s="1"/>
  <c r="AB39" i="1"/>
  <c r="AB98" i="1"/>
  <c r="AA18" i="1"/>
  <c r="AB15" i="1"/>
  <c r="AC12" i="1"/>
  <c r="AC13" i="1" s="1"/>
  <c r="BT88" i="1"/>
  <c r="BT89" i="1" s="1"/>
  <c r="V90" i="1"/>
  <c r="W90" i="1" s="1"/>
  <c r="X90" i="1" s="1"/>
  <c r="Y90" i="1" s="1"/>
  <c r="AD14" i="1"/>
  <c r="AC4" i="4" s="1"/>
  <c r="AD19" i="1"/>
  <c r="AB9" i="4" s="1"/>
  <c r="AF5" i="1"/>
  <c r="AE6" i="1"/>
  <c r="AE7" i="1" s="1"/>
  <c r="AE11" i="1" s="1"/>
  <c r="AK57" i="1"/>
  <c r="AI47" i="4" s="1"/>
  <c r="AI51" i="4" s="1"/>
  <c r="Z29" i="4" l="1"/>
  <c r="AB43" i="1"/>
  <c r="Z83" i="1"/>
  <c r="Z87" i="1"/>
  <c r="T83" i="4"/>
  <c r="V71" i="4"/>
  <c r="T79" i="4"/>
  <c r="T87" i="4"/>
  <c r="U71" i="4"/>
  <c r="U90" i="4"/>
  <c r="M96" i="4"/>
  <c r="M81" i="4"/>
  <c r="S79" i="4"/>
  <c r="S87" i="4"/>
  <c r="X73" i="4"/>
  <c r="X89" i="4" s="1"/>
  <c r="AB17" i="1"/>
  <c r="AB18" i="1" s="1"/>
  <c r="AA5" i="4"/>
  <c r="AA21" i="1"/>
  <c r="AA83" i="1" s="1"/>
  <c r="AA85" i="1" s="1"/>
  <c r="Y8" i="4"/>
  <c r="Y7" i="4"/>
  <c r="Y72" i="4" s="1"/>
  <c r="Y88" i="4" s="1"/>
  <c r="Z7" i="4"/>
  <c r="Z72" i="4" s="1"/>
  <c r="Z88" i="4" s="1"/>
  <c r="W11" i="4"/>
  <c r="W73" i="4" s="1"/>
  <c r="W89" i="4" s="1"/>
  <c r="AB81" i="1"/>
  <c r="AB99" i="1"/>
  <c r="AB100" i="1" s="1"/>
  <c r="AC39" i="1"/>
  <c r="AC98" i="1"/>
  <c r="Z85" i="1"/>
  <c r="AC15" i="1"/>
  <c r="AD12" i="1"/>
  <c r="AD13" i="1" s="1"/>
  <c r="AE14" i="1"/>
  <c r="AD4" i="4" s="1"/>
  <c r="AG5" i="1"/>
  <c r="AF6" i="1"/>
  <c r="AF7" i="1" s="1"/>
  <c r="AF11" i="1" s="1"/>
  <c r="AE19" i="1"/>
  <c r="AC9" i="4" s="1"/>
  <c r="AL57" i="1"/>
  <c r="AJ47" i="4" s="1"/>
  <c r="AJ51" i="4" s="1"/>
  <c r="Z33" i="4" l="1"/>
  <c r="Z88" i="1"/>
  <c r="AA29" i="4"/>
  <c r="AA33" i="4" s="1"/>
  <c r="AC43" i="1"/>
  <c r="AC81" i="1" s="1"/>
  <c r="U83" i="4"/>
  <c r="V83" i="4" s="1"/>
  <c r="N80" i="4"/>
  <c r="M97" i="4"/>
  <c r="U79" i="4"/>
  <c r="U87" i="4"/>
  <c r="S95" i="4"/>
  <c r="T95" i="4"/>
  <c r="V79" i="4"/>
  <c r="V87" i="4"/>
  <c r="AA87" i="1"/>
  <c r="AA88" i="1" s="1"/>
  <c r="AA84" i="1"/>
  <c r="AC17" i="1"/>
  <c r="AC18" i="1" s="1"/>
  <c r="AB5" i="4"/>
  <c r="AB21" i="1"/>
  <c r="AB84" i="1" s="1"/>
  <c r="Z8" i="4"/>
  <c r="Z11" i="4" s="1"/>
  <c r="Y68" i="4"/>
  <c r="AA7" i="4"/>
  <c r="AA72" i="4" s="1"/>
  <c r="AA88" i="4" s="1"/>
  <c r="Z68" i="4"/>
  <c r="AC99" i="1"/>
  <c r="AC100" i="1" s="1"/>
  <c r="AD39" i="1"/>
  <c r="AD98" i="1"/>
  <c r="AD15" i="1"/>
  <c r="AE12" i="1"/>
  <c r="AE13" i="1" s="1"/>
  <c r="AF14" i="1"/>
  <c r="AE4" i="4" s="1"/>
  <c r="AF19" i="1"/>
  <c r="AD9" i="4" s="1"/>
  <c r="AH5" i="1"/>
  <c r="AG6" i="1"/>
  <c r="AG7" i="1" s="1"/>
  <c r="AG11" i="1" s="1"/>
  <c r="AM57" i="1"/>
  <c r="AK47" i="4" s="1"/>
  <c r="AK51" i="4" s="1"/>
  <c r="Z89" i="1" l="1"/>
  <c r="Z92" i="1"/>
  <c r="W74" i="4" s="1"/>
  <c r="Z90" i="1"/>
  <c r="AB83" i="1"/>
  <c r="AB87" i="1"/>
  <c r="AB29" i="4"/>
  <c r="AB33" i="4" s="1"/>
  <c r="AD43" i="1"/>
  <c r="AD81" i="1" s="1"/>
  <c r="U95" i="4"/>
  <c r="V95" i="4"/>
  <c r="N96" i="4"/>
  <c r="N81" i="4"/>
  <c r="AA89" i="1"/>
  <c r="AA92" i="1"/>
  <c r="X74" i="4" s="1"/>
  <c r="Z73" i="4"/>
  <c r="Z89" i="4" s="1"/>
  <c r="AC21" i="1"/>
  <c r="AC83" i="1" s="1"/>
  <c r="AC85" i="1" s="1"/>
  <c r="AA8" i="4"/>
  <c r="AA11" i="4" s="1"/>
  <c r="AD17" i="1"/>
  <c r="AC5" i="4"/>
  <c r="AA68" i="4"/>
  <c r="AB7" i="4"/>
  <c r="AB72" i="4" s="1"/>
  <c r="AB88" i="4" s="1"/>
  <c r="Y11" i="4"/>
  <c r="Y73" i="4" s="1"/>
  <c r="Y89" i="4" s="1"/>
  <c r="AD99" i="1"/>
  <c r="AD100" i="1" s="1"/>
  <c r="AE39" i="1"/>
  <c r="AE98" i="1"/>
  <c r="AB85" i="1"/>
  <c r="AD18" i="1"/>
  <c r="AE15" i="1"/>
  <c r="AF12" i="1"/>
  <c r="AF13" i="1" s="1"/>
  <c r="AG14" i="1"/>
  <c r="AF4" i="4" s="1"/>
  <c r="AG19" i="1"/>
  <c r="AE9" i="4" s="1"/>
  <c r="AI5" i="1"/>
  <c r="AH6" i="1"/>
  <c r="AH7" i="1" s="1"/>
  <c r="AH11" i="1" s="1"/>
  <c r="AN57" i="1"/>
  <c r="AL47" i="4" s="1"/>
  <c r="AL51" i="4" s="1"/>
  <c r="AA90" i="1"/>
  <c r="W90" i="4" l="1"/>
  <c r="W71" i="4"/>
  <c r="AB88" i="1"/>
  <c r="AB90" i="1"/>
  <c r="AC29" i="4"/>
  <c r="AC33" i="4" s="1"/>
  <c r="AE43" i="1"/>
  <c r="AA73" i="4"/>
  <c r="AA89" i="4" s="1"/>
  <c r="O80" i="4"/>
  <c r="N97" i="4"/>
  <c r="X71" i="4"/>
  <c r="X90" i="4"/>
  <c r="AC87" i="1"/>
  <c r="AC88" i="1" s="1"/>
  <c r="AC84" i="1"/>
  <c r="AD21" i="1"/>
  <c r="AD83" i="1" s="1"/>
  <c r="AD85" i="1" s="1"/>
  <c r="AB8" i="4"/>
  <c r="AE17" i="1"/>
  <c r="AD5" i="4"/>
  <c r="AC7" i="4"/>
  <c r="AC72" i="4" s="1"/>
  <c r="AC88" i="4" s="1"/>
  <c r="AB68" i="4"/>
  <c r="AE81" i="1"/>
  <c r="AE99" i="1"/>
  <c r="AE100" i="1" s="1"/>
  <c r="AF39" i="1"/>
  <c r="AF98" i="1"/>
  <c r="AE18" i="1"/>
  <c r="AF15" i="1"/>
  <c r="AG12" i="1"/>
  <c r="AG13" i="1" s="1"/>
  <c r="AH14" i="1"/>
  <c r="AG4" i="4" s="1"/>
  <c r="AH19" i="1"/>
  <c r="AF9" i="4" s="1"/>
  <c r="AJ5" i="1"/>
  <c r="AI6" i="1"/>
  <c r="AI7" i="1" s="1"/>
  <c r="AI11" i="1" s="1"/>
  <c r="AO57" i="1"/>
  <c r="AM47" i="4" s="1"/>
  <c r="AM51" i="4" s="1"/>
  <c r="AB89" i="1" l="1"/>
  <c r="AB92" i="1"/>
  <c r="Y74" i="4" s="1"/>
  <c r="W83" i="4"/>
  <c r="X83" i="4" s="1"/>
  <c r="W87" i="4"/>
  <c r="W79" i="4"/>
  <c r="W95" i="4" s="1"/>
  <c r="AD29" i="4"/>
  <c r="AD33" i="4" s="1"/>
  <c r="AF43" i="1"/>
  <c r="X79" i="4"/>
  <c r="X87" i="4"/>
  <c r="O96" i="4"/>
  <c r="O81" i="4"/>
  <c r="AC89" i="1"/>
  <c r="AC92" i="1"/>
  <c r="Z74" i="4" s="1"/>
  <c r="AD87" i="1"/>
  <c r="AD88" i="1" s="1"/>
  <c r="AD84" i="1"/>
  <c r="AE21" i="1"/>
  <c r="AE87" i="1" s="1"/>
  <c r="AE88" i="1" s="1"/>
  <c r="AC8" i="4"/>
  <c r="AC11" i="4" s="1"/>
  <c r="AF17" i="1"/>
  <c r="AF18" i="1" s="1"/>
  <c r="AE5" i="4"/>
  <c r="AD7" i="4"/>
  <c r="AD72" i="4" s="1"/>
  <c r="AD88" i="4" s="1"/>
  <c r="AC68" i="4"/>
  <c r="AB11" i="4"/>
  <c r="AB73" i="4" s="1"/>
  <c r="AB89" i="4" s="1"/>
  <c r="AF81" i="1"/>
  <c r="AF99" i="1"/>
  <c r="AF100" i="1" s="1"/>
  <c r="AG39" i="1"/>
  <c r="AG98" i="1"/>
  <c r="AG15" i="1"/>
  <c r="AH12" i="1"/>
  <c r="AH13" i="1" s="1"/>
  <c r="AI14" i="1"/>
  <c r="AI19" i="1"/>
  <c r="AK5" i="1"/>
  <c r="AJ6" i="1"/>
  <c r="AJ7" i="1" s="1"/>
  <c r="AJ11" i="1" s="1"/>
  <c r="AP57" i="1"/>
  <c r="AN47" i="4" s="1"/>
  <c r="AN51" i="4" s="1"/>
  <c r="AC90" i="1"/>
  <c r="Y90" i="4" l="1"/>
  <c r="Y71" i="4"/>
  <c r="AE29" i="4"/>
  <c r="AG43" i="1"/>
  <c r="AG81" i="1" s="1"/>
  <c r="P80" i="4"/>
  <c r="O97" i="4"/>
  <c r="Z71" i="4"/>
  <c r="Z90" i="4"/>
  <c r="X95" i="4"/>
  <c r="AD90" i="1"/>
  <c r="AE90" i="1" s="1"/>
  <c r="AE89" i="1"/>
  <c r="AE92" i="1"/>
  <c r="AB74" i="4" s="1"/>
  <c r="AD89" i="1"/>
  <c r="AD92" i="1"/>
  <c r="AA74" i="4" s="1"/>
  <c r="AE83" i="1"/>
  <c r="AE85" i="1" s="1"/>
  <c r="AE84" i="1"/>
  <c r="AF21" i="1"/>
  <c r="AF83" i="1" s="1"/>
  <c r="AF85" i="1" s="1"/>
  <c r="AD8" i="4"/>
  <c r="AG9" i="4"/>
  <c r="AC73" i="4"/>
  <c r="AC89" i="4" s="1"/>
  <c r="AH4" i="4"/>
  <c r="AG17" i="1"/>
  <c r="AG18" i="1" s="1"/>
  <c r="AF5" i="4"/>
  <c r="AE7" i="4"/>
  <c r="AE72" i="4" s="1"/>
  <c r="AE88" i="4" s="1"/>
  <c r="AD11" i="4"/>
  <c r="AD68" i="4"/>
  <c r="AG99" i="1"/>
  <c r="AG100" i="1" s="1"/>
  <c r="AH39" i="1"/>
  <c r="BU39" i="1" s="1"/>
  <c r="AH98" i="1"/>
  <c r="AH15" i="1"/>
  <c r="AI12" i="1"/>
  <c r="AI13" i="1" s="1"/>
  <c r="AJ14" i="1"/>
  <c r="AI4" i="4" s="1"/>
  <c r="AJ19" i="1"/>
  <c r="AH9" i="4" s="1"/>
  <c r="AL5" i="1"/>
  <c r="AK6" i="1"/>
  <c r="AK7" i="1" s="1"/>
  <c r="AK11" i="1" s="1"/>
  <c r="AQ57" i="1"/>
  <c r="AO47" i="4" s="1"/>
  <c r="AO51" i="4" s="1"/>
  <c r="Y87" i="4" l="1"/>
  <c r="Y79" i="4"/>
  <c r="Y95" i="4" s="1"/>
  <c r="AE33" i="4"/>
  <c r="BR33" i="4" s="1"/>
  <c r="BR29" i="4"/>
  <c r="Y83" i="4"/>
  <c r="Z83" i="4"/>
  <c r="AF29" i="4"/>
  <c r="AF33" i="4" s="1"/>
  <c r="AH43" i="1"/>
  <c r="BU43" i="1" s="1"/>
  <c r="AF84" i="1"/>
  <c r="AF87" i="1"/>
  <c r="AF88" i="1" s="1"/>
  <c r="AF89" i="1" s="1"/>
  <c r="AA71" i="4"/>
  <c r="AA90" i="4"/>
  <c r="AB71" i="4"/>
  <c r="AB90" i="4"/>
  <c r="Z79" i="4"/>
  <c r="Z87" i="4"/>
  <c r="P96" i="4"/>
  <c r="P81" i="4"/>
  <c r="AF92" i="1"/>
  <c r="AC74" i="4" s="1"/>
  <c r="AG21" i="1"/>
  <c r="AG87" i="1" s="1"/>
  <c r="AG88" i="1" s="1"/>
  <c r="AE8" i="4"/>
  <c r="AE11" i="4" s="1"/>
  <c r="AH17" i="1"/>
  <c r="AH18" i="1" s="1"/>
  <c r="AG5" i="4"/>
  <c r="AD73" i="4"/>
  <c r="AD89" i="4" s="1"/>
  <c r="AH99" i="1"/>
  <c r="AH100" i="1" s="1"/>
  <c r="AF90" i="1"/>
  <c r="AI39" i="1"/>
  <c r="AI98" i="1"/>
  <c r="AI15" i="1"/>
  <c r="AH5" i="4" s="1"/>
  <c r="AJ12" i="1"/>
  <c r="AJ13" i="1" s="1"/>
  <c r="AK14" i="1"/>
  <c r="AJ4" i="4" s="1"/>
  <c r="AK19" i="1"/>
  <c r="AI9" i="4" s="1"/>
  <c r="AM5" i="1"/>
  <c r="AL6" i="1"/>
  <c r="AL7" i="1" s="1"/>
  <c r="AL11" i="1" s="1"/>
  <c r="AR57" i="1"/>
  <c r="AP47" i="4" s="1"/>
  <c r="AP51" i="4" s="1"/>
  <c r="AA83" i="4" l="1"/>
  <c r="AH81" i="1"/>
  <c r="BU81" i="1" s="1"/>
  <c r="AE68" i="4"/>
  <c r="BR68" i="4" s="1"/>
  <c r="AG29" i="4"/>
  <c r="AG33" i="4" s="1"/>
  <c r="AI43" i="1"/>
  <c r="AI81" i="1" s="1"/>
  <c r="AB83" i="4"/>
  <c r="AC71" i="4"/>
  <c r="AC90" i="4"/>
  <c r="Q80" i="4"/>
  <c r="P97" i="4"/>
  <c r="Z95" i="4"/>
  <c r="AB79" i="4"/>
  <c r="AB87" i="4"/>
  <c r="AA79" i="4"/>
  <c r="AA87" i="4"/>
  <c r="AG89" i="1"/>
  <c r="AG92" i="1"/>
  <c r="AD74" i="4" s="1"/>
  <c r="AG84" i="1"/>
  <c r="AG83" i="1"/>
  <c r="AG85" i="1" s="1"/>
  <c r="AE73" i="4"/>
  <c r="AE89" i="4" s="1"/>
  <c r="AH21" i="1"/>
  <c r="AH87" i="1" s="1"/>
  <c r="AF8" i="4"/>
  <c r="AG7" i="4"/>
  <c r="AG72" i="4" s="1"/>
  <c r="AG88" i="4" s="1"/>
  <c r="AF7" i="4"/>
  <c r="AF72" i="4" s="1"/>
  <c r="AF88" i="4" s="1"/>
  <c r="AG90" i="1"/>
  <c r="AI99" i="1"/>
  <c r="AI100" i="1" s="1"/>
  <c r="AJ39" i="1"/>
  <c r="AJ43" i="1" s="1"/>
  <c r="AJ98" i="1"/>
  <c r="AJ15" i="1"/>
  <c r="AK12" i="1"/>
  <c r="AK13" i="1" s="1"/>
  <c r="AI17" i="1"/>
  <c r="AL14" i="1"/>
  <c r="AK4" i="4" s="1"/>
  <c r="AL19" i="1"/>
  <c r="AJ9" i="4" s="1"/>
  <c r="AN5" i="1"/>
  <c r="AM6" i="1"/>
  <c r="AM7" i="1" s="1"/>
  <c r="AM11" i="1" s="1"/>
  <c r="AS57" i="1"/>
  <c r="AQ47" i="4" s="1"/>
  <c r="AQ51" i="4" s="1"/>
  <c r="AH88" i="1" l="1"/>
  <c r="BU88" i="1" s="1"/>
  <c r="BU89" i="1" s="1"/>
  <c r="BU87" i="1"/>
  <c r="AC83" i="4"/>
  <c r="AB95" i="4"/>
  <c r="Q81" i="4"/>
  <c r="Q96" i="4"/>
  <c r="AD71" i="4"/>
  <c r="AD83" i="4" s="1"/>
  <c r="AD90" i="4"/>
  <c r="AA95" i="4"/>
  <c r="AC79" i="4"/>
  <c r="AC87" i="4"/>
  <c r="AH89" i="1"/>
  <c r="AH92" i="1"/>
  <c r="AE74" i="4" s="1"/>
  <c r="AH84" i="1"/>
  <c r="AH83" i="1"/>
  <c r="AH85" i="1" s="1"/>
  <c r="AJ99" i="1"/>
  <c r="AJ100" i="1" s="1"/>
  <c r="AH29" i="4"/>
  <c r="AH33" i="4" s="1"/>
  <c r="AJ17" i="1"/>
  <c r="AJ18" i="1" s="1"/>
  <c r="AI5" i="4"/>
  <c r="AF68" i="4"/>
  <c r="AG68" i="4"/>
  <c r="AJ81" i="1"/>
  <c r="AK39" i="1"/>
  <c r="AK43" i="1" s="1"/>
  <c r="AK98" i="1"/>
  <c r="AH90" i="1"/>
  <c r="AK15" i="1"/>
  <c r="AL12" i="1"/>
  <c r="AL13" i="1" s="1"/>
  <c r="AI18" i="1"/>
  <c r="AM14" i="1"/>
  <c r="AL4" i="4" s="1"/>
  <c r="AM19" i="1"/>
  <c r="AK9" i="4" s="1"/>
  <c r="AO5" i="1"/>
  <c r="AN6" i="1"/>
  <c r="AN7" i="1" s="1"/>
  <c r="AN11" i="1" s="1"/>
  <c r="AT57" i="1"/>
  <c r="AR47" i="4" s="1"/>
  <c r="AR51" i="4" s="1"/>
  <c r="R80" i="4" l="1"/>
  <c r="Q97" i="4"/>
  <c r="AD79" i="4"/>
  <c r="AD87" i="4"/>
  <c r="AE71" i="4"/>
  <c r="AE83" i="4" s="1"/>
  <c r="AE90" i="4"/>
  <c r="AC95" i="4"/>
  <c r="AJ21" i="1"/>
  <c r="AJ83" i="1" s="1"/>
  <c r="AJ85" i="1" s="1"/>
  <c r="AH8" i="4"/>
  <c r="AK17" i="1"/>
  <c r="AK18" i="1" s="1"/>
  <c r="AJ5" i="4"/>
  <c r="AK99" i="1"/>
  <c r="AK100" i="1" s="1"/>
  <c r="AI29" i="4"/>
  <c r="AI33" i="4" s="1"/>
  <c r="AI21" i="1"/>
  <c r="AI83" i="1" s="1"/>
  <c r="AG8" i="4"/>
  <c r="AG11" i="4" s="1"/>
  <c r="AG73" i="4" s="1"/>
  <c r="AG89" i="4" s="1"/>
  <c r="AI7" i="4"/>
  <c r="AI72" i="4" s="1"/>
  <c r="AI88" i="4" s="1"/>
  <c r="BS51" i="4"/>
  <c r="BS47" i="4"/>
  <c r="AF11" i="4"/>
  <c r="AF73" i="4" s="1"/>
  <c r="AF89" i="4" s="1"/>
  <c r="AH7" i="4"/>
  <c r="AH72" i="4" s="1"/>
  <c r="AH88" i="4" s="1"/>
  <c r="AH68" i="4"/>
  <c r="AK81" i="1"/>
  <c r="AL39" i="1"/>
  <c r="AL98" i="1"/>
  <c r="AL15" i="1"/>
  <c r="AM12" i="1"/>
  <c r="AM13" i="1" s="1"/>
  <c r="AN14" i="1"/>
  <c r="AM4" i="4" s="1"/>
  <c r="AP5" i="1"/>
  <c r="AO6" i="1"/>
  <c r="AO7" i="1" s="1"/>
  <c r="AO11" i="1" s="1"/>
  <c r="AN19" i="1"/>
  <c r="AL9" i="4" s="1"/>
  <c r="BV61" i="1"/>
  <c r="AU57" i="1"/>
  <c r="AS47" i="4" s="1"/>
  <c r="AS51" i="4" s="1"/>
  <c r="BV57" i="1"/>
  <c r="AJ84" i="1" l="1"/>
  <c r="AI84" i="1"/>
  <c r="AI85" i="1"/>
  <c r="AJ87" i="1"/>
  <c r="AJ88" i="1" s="1"/>
  <c r="AJ89" i="1" s="1"/>
  <c r="AJ29" i="4"/>
  <c r="AJ33" i="4" s="1"/>
  <c r="AL43" i="1"/>
  <c r="AL81" i="1" s="1"/>
  <c r="AD95" i="4"/>
  <c r="AE79" i="4"/>
  <c r="AE87" i="4"/>
  <c r="R96" i="4"/>
  <c r="R81" i="4"/>
  <c r="AL17" i="1"/>
  <c r="AL18" i="1" s="1"/>
  <c r="AK5" i="4"/>
  <c r="AK21" i="1"/>
  <c r="AK84" i="1" s="1"/>
  <c r="AI8" i="4"/>
  <c r="AI11" i="4" s="1"/>
  <c r="AI87" i="1"/>
  <c r="AI88" i="1" s="1"/>
  <c r="AJ7" i="4"/>
  <c r="AJ72" i="4" s="1"/>
  <c r="AJ88" i="4" s="1"/>
  <c r="AL99" i="1"/>
  <c r="AL100" i="1" s="1"/>
  <c r="AM39" i="1"/>
  <c r="AM98" i="1"/>
  <c r="AM15" i="1"/>
  <c r="AN12" i="1"/>
  <c r="AN13" i="1" s="1"/>
  <c r="AO14" i="1"/>
  <c r="AN4" i="4" s="1"/>
  <c r="AO19" i="1"/>
  <c r="AM9" i="4" s="1"/>
  <c r="AP6" i="1"/>
  <c r="AP7" i="1" s="1"/>
  <c r="AP11" i="1" s="1"/>
  <c r="AQ5" i="1"/>
  <c r="AV57" i="1"/>
  <c r="AT47" i="4" s="1"/>
  <c r="AT51" i="4" s="1"/>
  <c r="AJ92" i="1" l="1"/>
  <c r="AG74" i="4" s="1"/>
  <c r="AK29" i="4"/>
  <c r="AK33" i="4" s="1"/>
  <c r="AM43" i="1"/>
  <c r="AK83" i="1"/>
  <c r="AK85" i="1" s="1"/>
  <c r="AK87" i="1"/>
  <c r="AK88" i="1" s="1"/>
  <c r="AK92" i="1" s="1"/>
  <c r="AH74" i="4" s="1"/>
  <c r="AH90" i="4" s="1"/>
  <c r="AG71" i="4"/>
  <c r="AG90" i="4"/>
  <c r="S80" i="4"/>
  <c r="R97" i="4"/>
  <c r="AE95" i="4"/>
  <c r="AI89" i="1"/>
  <c r="AI92" i="1"/>
  <c r="AF74" i="4" s="1"/>
  <c r="AM17" i="1"/>
  <c r="AM18" i="1" s="1"/>
  <c r="AL5" i="4"/>
  <c r="AL21" i="1"/>
  <c r="AL83" i="1" s="1"/>
  <c r="AL85" i="1" s="1"/>
  <c r="AJ8" i="4"/>
  <c r="AJ11" i="4" s="1"/>
  <c r="AH11" i="4"/>
  <c r="AH73" i="4" s="1"/>
  <c r="AH89" i="4" s="1"/>
  <c r="AK7" i="4"/>
  <c r="AK72" i="4" s="1"/>
  <c r="AK88" i="4" s="1"/>
  <c r="AJ68" i="4"/>
  <c r="AI68" i="4"/>
  <c r="AI73" i="4" s="1"/>
  <c r="AI89" i="4" s="1"/>
  <c r="AM81" i="1"/>
  <c r="AM99" i="1"/>
  <c r="AM100" i="1" s="1"/>
  <c r="AN39" i="1"/>
  <c r="AN98" i="1"/>
  <c r="AN15" i="1"/>
  <c r="AO12" i="1"/>
  <c r="AO13" i="1" s="1"/>
  <c r="AP14" i="1"/>
  <c r="AO4" i="4" s="1"/>
  <c r="AR5" i="1"/>
  <c r="AQ6" i="1"/>
  <c r="AQ7" i="1" s="1"/>
  <c r="AQ11" i="1" s="1"/>
  <c r="AP19" i="1"/>
  <c r="AN9" i="4" s="1"/>
  <c r="AW57" i="1"/>
  <c r="AU47" i="4" s="1"/>
  <c r="AU51" i="4" s="1"/>
  <c r="AK89" i="1" l="1"/>
  <c r="AL29" i="4"/>
  <c r="AL33" i="4" s="1"/>
  <c r="AN43" i="1"/>
  <c r="AN81" i="1" s="1"/>
  <c r="S96" i="4"/>
  <c r="S81" i="4"/>
  <c r="AF71" i="4"/>
  <c r="AF83" i="4" s="1"/>
  <c r="AG83" i="4" s="1"/>
  <c r="AF90" i="4"/>
  <c r="AG79" i="4"/>
  <c r="AG95" i="4" s="1"/>
  <c r="AG87" i="4"/>
  <c r="AH71" i="4"/>
  <c r="AJ73" i="4"/>
  <c r="AJ89" i="4" s="1"/>
  <c r="AN17" i="1"/>
  <c r="AN18" i="1" s="1"/>
  <c r="AM5" i="4"/>
  <c r="AM21" i="1"/>
  <c r="AM83" i="1" s="1"/>
  <c r="AK8" i="4"/>
  <c r="AK11" i="4" s="1"/>
  <c r="AL84" i="1"/>
  <c r="AL87" i="1"/>
  <c r="AL88" i="1" s="1"/>
  <c r="AL7" i="4"/>
  <c r="AL72" i="4" s="1"/>
  <c r="AL88" i="4" s="1"/>
  <c r="AN99" i="1"/>
  <c r="AN100" i="1" s="1"/>
  <c r="AO39" i="1"/>
  <c r="AO98" i="1"/>
  <c r="AO15" i="1"/>
  <c r="AP12" i="1"/>
  <c r="AP13" i="1" s="1"/>
  <c r="AQ14" i="1"/>
  <c r="AP4" i="4" s="1"/>
  <c r="AI90" i="1"/>
  <c r="AJ90" i="1" s="1"/>
  <c r="AK90" i="1" s="1"/>
  <c r="AQ19" i="1"/>
  <c r="AO9" i="4" s="1"/>
  <c r="AS5" i="1"/>
  <c r="AR6" i="1"/>
  <c r="AR7" i="1" s="1"/>
  <c r="AR11" i="1" s="1"/>
  <c r="AX57" i="1"/>
  <c r="AV47" i="4" s="1"/>
  <c r="AV51" i="4" s="1"/>
  <c r="AM87" i="1" l="1"/>
  <c r="AM88" i="1" s="1"/>
  <c r="AM89" i="1" s="1"/>
  <c r="AM29" i="4"/>
  <c r="AM33" i="4" s="1"/>
  <c r="AO43" i="1"/>
  <c r="AH83" i="4"/>
  <c r="AH79" i="4"/>
  <c r="AH87" i="4"/>
  <c r="AF79" i="4"/>
  <c r="AF87" i="4"/>
  <c r="T80" i="4"/>
  <c r="S97" i="4"/>
  <c r="AM92" i="1"/>
  <c r="AJ74" i="4" s="1"/>
  <c r="AJ90" i="4" s="1"/>
  <c r="AM84" i="1"/>
  <c r="AL89" i="1"/>
  <c r="AL92" i="1"/>
  <c r="AI74" i="4" s="1"/>
  <c r="AN21" i="1"/>
  <c r="AN87" i="1" s="1"/>
  <c r="AN88" i="1" s="1"/>
  <c r="AL8" i="4"/>
  <c r="AL90" i="1"/>
  <c r="AO17" i="1"/>
  <c r="AO18" i="1" s="1"/>
  <c r="AN5" i="4"/>
  <c r="AM7" i="4"/>
  <c r="AM72" i="4" s="1"/>
  <c r="AM88" i="4" s="1"/>
  <c r="AL68" i="4"/>
  <c r="AK68" i="4"/>
  <c r="AK73" i="4" s="1"/>
  <c r="AK89" i="4" s="1"/>
  <c r="AO81" i="1"/>
  <c r="AO99" i="1"/>
  <c r="AO100" i="1" s="1"/>
  <c r="AP39" i="1"/>
  <c r="AP98" i="1"/>
  <c r="AM85" i="1"/>
  <c r="AP15" i="1"/>
  <c r="AQ12" i="1"/>
  <c r="AQ13" i="1" s="1"/>
  <c r="AR14" i="1"/>
  <c r="AQ4" i="4" s="1"/>
  <c r="AR19" i="1"/>
  <c r="AP9" i="4" s="1"/>
  <c r="AT5" i="1"/>
  <c r="AS6" i="1"/>
  <c r="AS7" i="1" s="1"/>
  <c r="AS11" i="1" s="1"/>
  <c r="AY57" i="1"/>
  <c r="AW47" i="4" s="1"/>
  <c r="AW51" i="4" s="1"/>
  <c r="AM90" i="1" l="1"/>
  <c r="AN84" i="1"/>
  <c r="AN29" i="4"/>
  <c r="AN33" i="4" s="1"/>
  <c r="AP43" i="1"/>
  <c r="AI71" i="4"/>
  <c r="AI83" i="4" s="1"/>
  <c r="AI90" i="4"/>
  <c r="AF95" i="4"/>
  <c r="AJ71" i="4"/>
  <c r="T96" i="4"/>
  <c r="T81" i="4"/>
  <c r="AH95" i="4"/>
  <c r="AN89" i="1"/>
  <c r="AN92" i="1"/>
  <c r="AK74" i="4" s="1"/>
  <c r="AN83" i="1"/>
  <c r="AN85" i="1" s="1"/>
  <c r="AO21" i="1"/>
  <c r="AO83" i="1" s="1"/>
  <c r="AO85" i="1" s="1"/>
  <c r="AM8" i="4"/>
  <c r="AM11" i="4" s="1"/>
  <c r="AP17" i="1"/>
  <c r="AP18" i="1" s="1"/>
  <c r="AO5" i="4"/>
  <c r="AN7" i="4"/>
  <c r="AN72" i="4" s="1"/>
  <c r="AN88" i="4" s="1"/>
  <c r="AL11" i="4"/>
  <c r="AL73" i="4" s="1"/>
  <c r="AL89" i="4" s="1"/>
  <c r="BS4" i="4"/>
  <c r="AM68" i="4"/>
  <c r="AP81" i="1"/>
  <c r="AP99" i="1"/>
  <c r="AP100" i="1" s="1"/>
  <c r="AQ39" i="1"/>
  <c r="AQ98" i="1"/>
  <c r="AN90" i="1"/>
  <c r="AQ15" i="1"/>
  <c r="AR12" i="1"/>
  <c r="AR13" i="1" s="1"/>
  <c r="AS14" i="1"/>
  <c r="AR4" i="4" s="1"/>
  <c r="AT6" i="1"/>
  <c r="AT7" i="1" s="1"/>
  <c r="AT11" i="1" s="1"/>
  <c r="AU5" i="1"/>
  <c r="AS19" i="1"/>
  <c r="AQ9" i="4" s="1"/>
  <c r="BS9" i="4" s="1"/>
  <c r="AZ57" i="1"/>
  <c r="AX47" i="4" s="1"/>
  <c r="AX51" i="4" s="1"/>
  <c r="AO29" i="4" l="1"/>
  <c r="AO33" i="4" s="1"/>
  <c r="AQ43" i="1"/>
  <c r="AJ83" i="4"/>
  <c r="AK71" i="4"/>
  <c r="AK90" i="4"/>
  <c r="U80" i="4"/>
  <c r="T97" i="4"/>
  <c r="AJ79" i="4"/>
  <c r="AJ87" i="4"/>
  <c r="AI79" i="4"/>
  <c r="AI87" i="4"/>
  <c r="AO84" i="1"/>
  <c r="AM73" i="4"/>
  <c r="AM89" i="4" s="1"/>
  <c r="AP21" i="1"/>
  <c r="AP87" i="1" s="1"/>
  <c r="AP88" i="1" s="1"/>
  <c r="AN8" i="4"/>
  <c r="AN11" i="4" s="1"/>
  <c r="AQ17" i="1"/>
  <c r="AQ18" i="1" s="1"/>
  <c r="AP5" i="4"/>
  <c r="AO87" i="1"/>
  <c r="AO88" i="1" s="1"/>
  <c r="AO90" i="1" s="1"/>
  <c r="AO7" i="4"/>
  <c r="AO72" i="4" s="1"/>
  <c r="AO88" i="4" s="1"/>
  <c r="AN68" i="4"/>
  <c r="AQ81" i="1"/>
  <c r="AQ99" i="1"/>
  <c r="AQ100" i="1" s="1"/>
  <c r="AR39" i="1"/>
  <c r="AR98" i="1"/>
  <c r="AR15" i="1"/>
  <c r="AS12" i="1"/>
  <c r="AS13" i="1" s="1"/>
  <c r="AT14" i="1"/>
  <c r="AT19" i="1"/>
  <c r="AV5" i="1"/>
  <c r="AU6" i="1"/>
  <c r="AU7" i="1" s="1"/>
  <c r="AU11" i="1" s="1"/>
  <c r="BA57" i="1"/>
  <c r="AY47" i="4" s="1"/>
  <c r="AY51" i="4" s="1"/>
  <c r="AK83" i="4" l="1"/>
  <c r="AP29" i="4"/>
  <c r="AP33" i="4" s="1"/>
  <c r="AR43" i="1"/>
  <c r="AJ95" i="4"/>
  <c r="U96" i="4"/>
  <c r="U81" i="4"/>
  <c r="AI95" i="4"/>
  <c r="AK79" i="4"/>
  <c r="AK87" i="4"/>
  <c r="AP89" i="1"/>
  <c r="AP92" i="1"/>
  <c r="AM74" i="4" s="1"/>
  <c r="AM90" i="4" s="1"/>
  <c r="AP84" i="1"/>
  <c r="AP83" i="1"/>
  <c r="AP85" i="1" s="1"/>
  <c r="AO89" i="1"/>
  <c r="AO92" i="1"/>
  <c r="AL74" i="4" s="1"/>
  <c r="AQ21" i="1"/>
  <c r="AQ83" i="1" s="1"/>
  <c r="AQ85" i="1" s="1"/>
  <c r="AO8" i="4"/>
  <c r="AO11" i="4" s="1"/>
  <c r="BV19" i="1"/>
  <c r="AR9" i="4"/>
  <c r="AN73" i="4"/>
  <c r="AN89" i="4" s="1"/>
  <c r="BV14" i="1"/>
  <c r="AS4" i="4"/>
  <c r="AR17" i="1"/>
  <c r="AR18" i="1" s="1"/>
  <c r="AQ5" i="4"/>
  <c r="AP7" i="4"/>
  <c r="AP72" i="4" s="1"/>
  <c r="AP88" i="4" s="1"/>
  <c r="AO68" i="4"/>
  <c r="AP90" i="1"/>
  <c r="AR81" i="1"/>
  <c r="AR99" i="1"/>
  <c r="AR100" i="1" s="1"/>
  <c r="AS39" i="1"/>
  <c r="AS98" i="1"/>
  <c r="AQ84" i="1"/>
  <c r="AQ87" i="1"/>
  <c r="AQ88" i="1" s="1"/>
  <c r="AQ92" i="1" s="1"/>
  <c r="AN74" i="4" s="1"/>
  <c r="AN90" i="4" s="1"/>
  <c r="AS15" i="1"/>
  <c r="AT12" i="1"/>
  <c r="AT13" i="1" s="1"/>
  <c r="AU14" i="1"/>
  <c r="AT4" i="4" s="1"/>
  <c r="AW5" i="1"/>
  <c r="AV6" i="1"/>
  <c r="AV7" i="1" s="1"/>
  <c r="AV11" i="1" s="1"/>
  <c r="AU19" i="1"/>
  <c r="AS9" i="4" s="1"/>
  <c r="BB57" i="1"/>
  <c r="AZ47" i="4" s="1"/>
  <c r="AZ51" i="4" s="1"/>
  <c r="AQ29" i="4" l="1"/>
  <c r="AQ33" i="4" s="1"/>
  <c r="AS43" i="1"/>
  <c r="AS81" i="1" s="1"/>
  <c r="AM71" i="4"/>
  <c r="AM79" i="4" s="1"/>
  <c r="AM95" i="4" s="1"/>
  <c r="V80" i="4"/>
  <c r="U97" i="4"/>
  <c r="AK95" i="4"/>
  <c r="AL71" i="4"/>
  <c r="AL83" i="4" s="1"/>
  <c r="AL90" i="4"/>
  <c r="AN71" i="4"/>
  <c r="AR21" i="1"/>
  <c r="AR84" i="1" s="1"/>
  <c r="AP8" i="4"/>
  <c r="AP11" i="4" s="1"/>
  <c r="AS17" i="1"/>
  <c r="AS18" i="1" s="1"/>
  <c r="AR5" i="4"/>
  <c r="AO73" i="4"/>
  <c r="AO89" i="4" s="1"/>
  <c r="AP68" i="4"/>
  <c r="AS99" i="1"/>
  <c r="AS100" i="1" s="1"/>
  <c r="AT39" i="1"/>
  <c r="AT43" i="1" s="1"/>
  <c r="AT98" i="1"/>
  <c r="AR87" i="1"/>
  <c r="AR88" i="1" s="1"/>
  <c r="AR83" i="1"/>
  <c r="AR85" i="1" s="1"/>
  <c r="AQ90" i="1"/>
  <c r="AQ89" i="1"/>
  <c r="AT15" i="1"/>
  <c r="AU12" i="1"/>
  <c r="AU13" i="1" s="1"/>
  <c r="AV14" i="1"/>
  <c r="AU4" i="4" s="1"/>
  <c r="AW6" i="1"/>
  <c r="AW7" i="1" s="1"/>
  <c r="AW11" i="1" s="1"/>
  <c r="AX5" i="1"/>
  <c r="AV19" i="1"/>
  <c r="AT9" i="4" s="1"/>
  <c r="BC57" i="1"/>
  <c r="BA47" i="4" s="1"/>
  <c r="BA51" i="4" s="1"/>
  <c r="AM87" i="4" l="1"/>
  <c r="AM83" i="4"/>
  <c r="AN83" i="4" s="1"/>
  <c r="AL79" i="4"/>
  <c r="AL87" i="4"/>
  <c r="AN79" i="4"/>
  <c r="AN95" i="4" s="1"/>
  <c r="AN87" i="4"/>
  <c r="V96" i="4"/>
  <c r="V81" i="4"/>
  <c r="AR89" i="1"/>
  <c r="AR92" i="1"/>
  <c r="AO74" i="4" s="1"/>
  <c r="AP73" i="4"/>
  <c r="AP89" i="4" s="1"/>
  <c r="AS21" i="1"/>
  <c r="AS87" i="1" s="1"/>
  <c r="AS88" i="1" s="1"/>
  <c r="AQ8" i="4"/>
  <c r="AT99" i="1"/>
  <c r="AT100" i="1" s="1"/>
  <c r="AR29" i="4"/>
  <c r="AR33" i="4" s="1"/>
  <c r="AT17" i="1"/>
  <c r="AT18" i="1" s="1"/>
  <c r="AS5" i="4"/>
  <c r="BS5" i="4"/>
  <c r="AQ7" i="4"/>
  <c r="AQ72" i="4" s="1"/>
  <c r="AQ88" i="4" s="1"/>
  <c r="BS29" i="4"/>
  <c r="BV39" i="1"/>
  <c r="AR90" i="1"/>
  <c r="AT81" i="1"/>
  <c r="AU39" i="1"/>
  <c r="AU43" i="1" s="1"/>
  <c r="AU98" i="1"/>
  <c r="AU15" i="1"/>
  <c r="AV12" i="1"/>
  <c r="AV13" i="1" s="1"/>
  <c r="AW14" i="1"/>
  <c r="AV4" i="4" s="1"/>
  <c r="BV15" i="1"/>
  <c r="AY5" i="1"/>
  <c r="AX6" i="1"/>
  <c r="AX7" i="1" s="1"/>
  <c r="AX11" i="1" s="1"/>
  <c r="AW19" i="1"/>
  <c r="AU9" i="4" s="1"/>
  <c r="BD57" i="1"/>
  <c r="BB47" i="4" s="1"/>
  <c r="BB51" i="4" s="1"/>
  <c r="BV17" i="1" l="1"/>
  <c r="W80" i="4"/>
  <c r="V97" i="4"/>
  <c r="AO71" i="4"/>
  <c r="AO83" i="4" s="1"/>
  <c r="AO90" i="4"/>
  <c r="AL95" i="4"/>
  <c r="AS89" i="1"/>
  <c r="AS92" i="1"/>
  <c r="AP74" i="4" s="1"/>
  <c r="AS84" i="1"/>
  <c r="AS83" i="1"/>
  <c r="AS85" i="1" s="1"/>
  <c r="AT21" i="1"/>
  <c r="AT83" i="1" s="1"/>
  <c r="AT85" i="1" s="1"/>
  <c r="AR8" i="4"/>
  <c r="AU99" i="1"/>
  <c r="AU100" i="1" s="1"/>
  <c r="AS29" i="4"/>
  <c r="AS33" i="4" s="1"/>
  <c r="AU17" i="1"/>
  <c r="AU18" i="1" s="1"/>
  <c r="AT5" i="4"/>
  <c r="AR7" i="4"/>
  <c r="AR72" i="4" s="1"/>
  <c r="AR88" i="4" s="1"/>
  <c r="AS7" i="4"/>
  <c r="AS72" i="4" s="1"/>
  <c r="AS88" i="4" s="1"/>
  <c r="AQ68" i="4"/>
  <c r="BS68" i="4" s="1"/>
  <c r="BS33" i="4"/>
  <c r="BS7" i="4"/>
  <c r="AU81" i="1"/>
  <c r="BV43" i="1"/>
  <c r="AV39" i="1"/>
  <c r="AV98" i="1"/>
  <c r="AS90" i="1"/>
  <c r="BV18" i="1"/>
  <c r="AV15" i="1"/>
  <c r="AW12" i="1"/>
  <c r="AW13" i="1" s="1"/>
  <c r="AX14" i="1"/>
  <c r="AW4" i="4" s="1"/>
  <c r="AX19" i="1"/>
  <c r="AV9" i="4" s="1"/>
  <c r="AZ5" i="1"/>
  <c r="AY6" i="1"/>
  <c r="AY7" i="1" s="1"/>
  <c r="AY11" i="1" s="1"/>
  <c r="BE57" i="1"/>
  <c r="BC47" i="4" s="1"/>
  <c r="BC51" i="4" s="1"/>
  <c r="AT29" i="4" l="1"/>
  <c r="AT33" i="4" s="1"/>
  <c r="AV43" i="1"/>
  <c r="AP71" i="4"/>
  <c r="AP83" i="4" s="1"/>
  <c r="AP90" i="4"/>
  <c r="AO79" i="4"/>
  <c r="AO87" i="4"/>
  <c r="W96" i="4"/>
  <c r="W81" i="4"/>
  <c r="BV21" i="1"/>
  <c r="BV84" i="1" s="1"/>
  <c r="AT84" i="1"/>
  <c r="BV83" i="1"/>
  <c r="BV85" i="1" s="1"/>
  <c r="AT87" i="1"/>
  <c r="AT88" i="1" s="1"/>
  <c r="AV17" i="1"/>
  <c r="AV18" i="1" s="1"/>
  <c r="AU5" i="4"/>
  <c r="AU21" i="1"/>
  <c r="AU83" i="1" s="1"/>
  <c r="AU85" i="1" s="1"/>
  <c r="AS8" i="4"/>
  <c r="AS11" i="4" s="1"/>
  <c r="AS68" i="4"/>
  <c r="AQ11" i="4"/>
  <c r="AQ73" i="4" s="1"/>
  <c r="AQ89" i="4" s="1"/>
  <c r="BS8" i="4"/>
  <c r="AR68" i="4"/>
  <c r="AV81" i="1"/>
  <c r="AV99" i="1"/>
  <c r="AV100" i="1" s="1"/>
  <c r="AW39" i="1"/>
  <c r="AW98" i="1"/>
  <c r="AW15" i="1"/>
  <c r="AX12" i="1"/>
  <c r="AX13" i="1" s="1"/>
  <c r="AY14" i="1"/>
  <c r="AX4" i="4" s="1"/>
  <c r="AY19" i="1"/>
  <c r="AW9" i="4" s="1"/>
  <c r="BA5" i="1"/>
  <c r="AZ6" i="1"/>
  <c r="AZ7" i="1" s="1"/>
  <c r="AZ11" i="1" s="1"/>
  <c r="BV81" i="1"/>
  <c r="BF57" i="1"/>
  <c r="BD47" i="4" s="1"/>
  <c r="BD51" i="4" s="1"/>
  <c r="AU29" i="4" l="1"/>
  <c r="AU33" i="4" s="1"/>
  <c r="AW43" i="1"/>
  <c r="AW81" i="1" s="1"/>
  <c r="AU84" i="1"/>
  <c r="AS73" i="4"/>
  <c r="AS89" i="4" s="1"/>
  <c r="X80" i="4"/>
  <c r="W97" i="4"/>
  <c r="AO95" i="4"/>
  <c r="AP79" i="4"/>
  <c r="AP87" i="4"/>
  <c r="AT89" i="1"/>
  <c r="AT92" i="1"/>
  <c r="AQ74" i="4" s="1"/>
  <c r="AQ90" i="4" s="1"/>
  <c r="BV87" i="1"/>
  <c r="AW17" i="1"/>
  <c r="AW18" i="1" s="1"/>
  <c r="AV5" i="4"/>
  <c r="AV21" i="1"/>
  <c r="AV87" i="1" s="1"/>
  <c r="AV88" i="1" s="1"/>
  <c r="AT8" i="4"/>
  <c r="AU87" i="1"/>
  <c r="AU88" i="1" s="1"/>
  <c r="AU7" i="4"/>
  <c r="AU72" i="4" s="1"/>
  <c r="AU88" i="4" s="1"/>
  <c r="AT68" i="4"/>
  <c r="AR11" i="4"/>
  <c r="AR73" i="4" s="1"/>
  <c r="AR89" i="4" s="1"/>
  <c r="BT51" i="4"/>
  <c r="BT47" i="4"/>
  <c r="AT7" i="4"/>
  <c r="AT72" i="4" s="1"/>
  <c r="AT88" i="4" s="1"/>
  <c r="BS11" i="4"/>
  <c r="AW99" i="1"/>
  <c r="AW100" i="1" s="1"/>
  <c r="AX39" i="1"/>
  <c r="AX98" i="1"/>
  <c r="AX15" i="1"/>
  <c r="AY12" i="1"/>
  <c r="AY13" i="1" s="1"/>
  <c r="AZ14" i="1"/>
  <c r="AY4" i="4" s="1"/>
  <c r="AZ19" i="1"/>
  <c r="AX9" i="4" s="1"/>
  <c r="BB5" i="1"/>
  <c r="BA6" i="1"/>
  <c r="BA7" i="1" s="1"/>
  <c r="BA11" i="1" s="1"/>
  <c r="BW61" i="1"/>
  <c r="BG57" i="1"/>
  <c r="BE47" i="4" s="1"/>
  <c r="BE51" i="4" s="1"/>
  <c r="BW57" i="1"/>
  <c r="AT90" i="1"/>
  <c r="BV88" i="1"/>
  <c r="BV89" i="1" s="1"/>
  <c r="AV29" i="4" l="1"/>
  <c r="AV33" i="4" s="1"/>
  <c r="AX43" i="1"/>
  <c r="AP95" i="4"/>
  <c r="AQ71" i="4"/>
  <c r="AQ83" i="4" s="1"/>
  <c r="X96" i="4"/>
  <c r="X81" i="4"/>
  <c r="AV89" i="1"/>
  <c r="AV92" i="1"/>
  <c r="AS74" i="4" s="1"/>
  <c r="AU89" i="1"/>
  <c r="AU92" i="1"/>
  <c r="AR74" i="4" s="1"/>
  <c r="AX17" i="1"/>
  <c r="AW5" i="4"/>
  <c r="AV84" i="1"/>
  <c r="AW21" i="1"/>
  <c r="AW84" i="1" s="1"/>
  <c r="AU8" i="4"/>
  <c r="AU11" i="4" s="1"/>
  <c r="AV83" i="1"/>
  <c r="AV85" i="1" s="1"/>
  <c r="AU68" i="4"/>
  <c r="AX81" i="1"/>
  <c r="AX99" i="1"/>
  <c r="AX100" i="1" s="1"/>
  <c r="AY39" i="1"/>
  <c r="AY98" i="1"/>
  <c r="AW83" i="1"/>
  <c r="AW85" i="1" s="1"/>
  <c r="AX18" i="1"/>
  <c r="AY15" i="1"/>
  <c r="AZ12" i="1"/>
  <c r="AZ13" i="1" s="1"/>
  <c r="BA14" i="1"/>
  <c r="AZ4" i="4" s="1"/>
  <c r="BA19" i="1"/>
  <c r="AY9" i="4" s="1"/>
  <c r="BC5" i="1"/>
  <c r="BB6" i="1"/>
  <c r="BB7" i="1" s="1"/>
  <c r="BB11" i="1" s="1"/>
  <c r="AU90" i="1"/>
  <c r="AV90" i="1" s="1"/>
  <c r="BH57" i="1"/>
  <c r="BF47" i="4" s="1"/>
  <c r="BF51" i="4" s="1"/>
  <c r="AW87" i="1" l="1"/>
  <c r="AW88" i="1" s="1"/>
  <c r="AW29" i="4"/>
  <c r="AW33" i="4" s="1"/>
  <c r="AY43" i="1"/>
  <c r="Y80" i="4"/>
  <c r="X97" i="4"/>
  <c r="AS71" i="4"/>
  <c r="AS90" i="4"/>
  <c r="AQ79" i="4"/>
  <c r="AQ87" i="4"/>
  <c r="AR71" i="4"/>
  <c r="AR83" i="4" s="1"/>
  <c r="AR90" i="4"/>
  <c r="AW89" i="1"/>
  <c r="AW92" i="1"/>
  <c r="AT74" i="4" s="1"/>
  <c r="AT90" i="4" s="1"/>
  <c r="AU73" i="4"/>
  <c r="AU89" i="4" s="1"/>
  <c r="AY17" i="1"/>
  <c r="AY18" i="1" s="1"/>
  <c r="AX5" i="4"/>
  <c r="AX21" i="1"/>
  <c r="AX87" i="1" s="1"/>
  <c r="AX88" i="1" s="1"/>
  <c r="AV8" i="4"/>
  <c r="AW7" i="4"/>
  <c r="AW72" i="4" s="1"/>
  <c r="AW88" i="4" s="1"/>
  <c r="AV7" i="4"/>
  <c r="AV72" i="4" s="1"/>
  <c r="AV88" i="4" s="1"/>
  <c r="AV68" i="4"/>
  <c r="AT11" i="4"/>
  <c r="AT73" i="4" s="1"/>
  <c r="AT89" i="4" s="1"/>
  <c r="AY81" i="1"/>
  <c r="AY99" i="1"/>
  <c r="AY100" i="1" s="1"/>
  <c r="AW90" i="1"/>
  <c r="AZ39" i="1"/>
  <c r="AZ98" i="1"/>
  <c r="AZ15" i="1"/>
  <c r="BA12" i="1"/>
  <c r="BA13" i="1" s="1"/>
  <c r="BB14" i="1"/>
  <c r="BA4" i="4" s="1"/>
  <c r="BB19" i="1"/>
  <c r="AZ9" i="4" s="1"/>
  <c r="BD5" i="1"/>
  <c r="BC6" i="1"/>
  <c r="BC7" i="1" s="1"/>
  <c r="BC11" i="1" s="1"/>
  <c r="BI57" i="1"/>
  <c r="BG47" i="4" s="1"/>
  <c r="BG51" i="4" s="1"/>
  <c r="AX29" i="4" l="1"/>
  <c r="AX33" i="4" s="1"/>
  <c r="AZ43" i="1"/>
  <c r="AS83" i="4"/>
  <c r="AR79" i="4"/>
  <c r="AR87" i="4"/>
  <c r="AS79" i="4"/>
  <c r="AS95" i="4" s="1"/>
  <c r="AS87" i="4"/>
  <c r="AQ95" i="4"/>
  <c r="Y96" i="4"/>
  <c r="Y81" i="4"/>
  <c r="AT71" i="4"/>
  <c r="AX89" i="1"/>
  <c r="AX92" i="1"/>
  <c r="AU74" i="4" s="1"/>
  <c r="AX84" i="1"/>
  <c r="AX83" i="1"/>
  <c r="AX85" i="1" s="1"/>
  <c r="AZ17" i="1"/>
  <c r="AZ18" i="1" s="1"/>
  <c r="AY5" i="4"/>
  <c r="AY21" i="1"/>
  <c r="AY83" i="1" s="1"/>
  <c r="AY85" i="1" s="1"/>
  <c r="AW8" i="4"/>
  <c r="AW11" i="4" s="1"/>
  <c r="AX7" i="4"/>
  <c r="AX72" i="4" s="1"/>
  <c r="AX88" i="4" s="1"/>
  <c r="AX90" i="1"/>
  <c r="AZ81" i="1"/>
  <c r="AZ99" i="1"/>
  <c r="AZ100" i="1" s="1"/>
  <c r="BA39" i="1"/>
  <c r="BA98" i="1"/>
  <c r="BA15" i="1"/>
  <c r="BB12" i="1"/>
  <c r="BB13" i="1" s="1"/>
  <c r="BC14" i="1"/>
  <c r="BB4" i="4" s="1"/>
  <c r="BE5" i="1"/>
  <c r="BD6" i="1"/>
  <c r="BD7" i="1" s="1"/>
  <c r="BD11" i="1" s="1"/>
  <c r="BC19" i="1"/>
  <c r="BA9" i="4" s="1"/>
  <c r="BJ57" i="1"/>
  <c r="BH47" i="4" s="1"/>
  <c r="BH51" i="4" s="1"/>
  <c r="AT83" i="4" l="1"/>
  <c r="AY87" i="1"/>
  <c r="AY88" i="1" s="1"/>
  <c r="AY29" i="4"/>
  <c r="AY33" i="4" s="1"/>
  <c r="BA43" i="1"/>
  <c r="AY84" i="1"/>
  <c r="Z80" i="4"/>
  <c r="Y97" i="4"/>
  <c r="AU71" i="4"/>
  <c r="AU90" i="4"/>
  <c r="AT79" i="4"/>
  <c r="AT87" i="4"/>
  <c r="AR95" i="4"/>
  <c r="AY89" i="1"/>
  <c r="AY92" i="1"/>
  <c r="AV74" i="4" s="1"/>
  <c r="AV90" i="4" s="1"/>
  <c r="BA17" i="1"/>
  <c r="BA18" i="1" s="1"/>
  <c r="AZ5" i="4"/>
  <c r="AZ21" i="1"/>
  <c r="AZ84" i="1" s="1"/>
  <c r="AX8" i="4"/>
  <c r="AX11" i="4" s="1"/>
  <c r="AV11" i="4"/>
  <c r="AV73" i="4" s="1"/>
  <c r="AV89" i="4" s="1"/>
  <c r="AX68" i="4"/>
  <c r="AW68" i="4"/>
  <c r="AW73" i="4" s="1"/>
  <c r="AW89" i="4" s="1"/>
  <c r="BA81" i="1"/>
  <c r="BA99" i="1"/>
  <c r="BA100" i="1" s="1"/>
  <c r="BB39" i="1"/>
  <c r="BB98" i="1"/>
  <c r="BB15" i="1"/>
  <c r="BC12" i="1"/>
  <c r="BC13" i="1" s="1"/>
  <c r="BD14" i="1"/>
  <c r="BC4" i="4" s="1"/>
  <c r="BD19" i="1"/>
  <c r="BB9" i="4" s="1"/>
  <c r="BF5" i="1"/>
  <c r="BE6" i="1"/>
  <c r="BE7" i="1" s="1"/>
  <c r="BE11" i="1" s="1"/>
  <c r="BK57" i="1"/>
  <c r="BI47" i="4" s="1"/>
  <c r="BI51" i="4" s="1"/>
  <c r="AU83" i="4" l="1"/>
  <c r="AZ29" i="4"/>
  <c r="AZ33" i="4" s="1"/>
  <c r="BB43" i="1"/>
  <c r="AU79" i="4"/>
  <c r="AU87" i="4"/>
  <c r="AT95" i="4"/>
  <c r="Z96" i="4"/>
  <c r="Z81" i="4"/>
  <c r="AZ83" i="1"/>
  <c r="AZ85" i="1" s="1"/>
  <c r="AZ87" i="1"/>
  <c r="AZ88" i="1" s="1"/>
  <c r="AV71" i="4"/>
  <c r="AV83" i="4" s="1"/>
  <c r="BA21" i="1"/>
  <c r="BA83" i="1" s="1"/>
  <c r="BA85" i="1" s="1"/>
  <c r="AY8" i="4"/>
  <c r="AX73" i="4"/>
  <c r="AX89" i="4" s="1"/>
  <c r="BB17" i="1"/>
  <c r="BB18" i="1" s="1"/>
  <c r="BA5" i="4"/>
  <c r="AZ7" i="4"/>
  <c r="AZ72" i="4" s="1"/>
  <c r="AZ88" i="4" s="1"/>
  <c r="AY7" i="4"/>
  <c r="AY72" i="4" s="1"/>
  <c r="AY88" i="4" s="1"/>
  <c r="AY68" i="4"/>
  <c r="BT4" i="4"/>
  <c r="BB81" i="1"/>
  <c r="BB99" i="1"/>
  <c r="BB100" i="1" s="1"/>
  <c r="BC39" i="1"/>
  <c r="BC98" i="1"/>
  <c r="BC15" i="1"/>
  <c r="BD12" i="1"/>
  <c r="BD13" i="1" s="1"/>
  <c r="BE14" i="1"/>
  <c r="BD4" i="4" s="1"/>
  <c r="BE19" i="1"/>
  <c r="BC9" i="4" s="1"/>
  <c r="BT9" i="4" s="1"/>
  <c r="BG5" i="1"/>
  <c r="BF6" i="1"/>
  <c r="BF7" i="1" s="1"/>
  <c r="BF11" i="1" s="1"/>
  <c r="AY90" i="1"/>
  <c r="BL57" i="1"/>
  <c r="BJ47" i="4" s="1"/>
  <c r="BJ51" i="4" s="1"/>
  <c r="BA29" i="4" l="1"/>
  <c r="BA33" i="4" s="1"/>
  <c r="BC43" i="1"/>
  <c r="AA80" i="4"/>
  <c r="Z97" i="4"/>
  <c r="AV79" i="4"/>
  <c r="AV87" i="4"/>
  <c r="AU95" i="4"/>
  <c r="AZ89" i="1"/>
  <c r="AZ92" i="1"/>
  <c r="AW74" i="4" s="1"/>
  <c r="BA84" i="1"/>
  <c r="AZ90" i="1"/>
  <c r="BB21" i="1"/>
  <c r="BB84" i="1" s="1"/>
  <c r="AZ8" i="4"/>
  <c r="AZ11" i="4" s="1"/>
  <c r="BC17" i="1"/>
  <c r="BC18" i="1" s="1"/>
  <c r="BB5" i="4"/>
  <c r="BA87" i="1"/>
  <c r="BA88" i="1" s="1"/>
  <c r="BA7" i="4"/>
  <c r="BA72" i="4" s="1"/>
  <c r="BA88" i="4" s="1"/>
  <c r="AZ68" i="4"/>
  <c r="BC81" i="1"/>
  <c r="BC99" i="1"/>
  <c r="BC100" i="1" s="1"/>
  <c r="BD39" i="1"/>
  <c r="BD98" i="1"/>
  <c r="BB87" i="1"/>
  <c r="BB88" i="1" s="1"/>
  <c r="BB83" i="1"/>
  <c r="BB85" i="1" s="1"/>
  <c r="BD15" i="1"/>
  <c r="BE12" i="1"/>
  <c r="BE13" i="1" s="1"/>
  <c r="BF14" i="1"/>
  <c r="BF19" i="1"/>
  <c r="BH5" i="1"/>
  <c r="BG6" i="1"/>
  <c r="BG7" i="1" s="1"/>
  <c r="BG11" i="1" s="1"/>
  <c r="BM57" i="1"/>
  <c r="BK47" i="4" s="1"/>
  <c r="BK51" i="4" s="1"/>
  <c r="BB29" i="4" l="1"/>
  <c r="BB33" i="4" s="1"/>
  <c r="BD43" i="1"/>
  <c r="AW71" i="4"/>
  <c r="AW83" i="4" s="1"/>
  <c r="AW90" i="4"/>
  <c r="AV95" i="4"/>
  <c r="AA96" i="4"/>
  <c r="AA81" i="4"/>
  <c r="BB89" i="1"/>
  <c r="BB92" i="1"/>
  <c r="AY74" i="4" s="1"/>
  <c r="AY90" i="4" s="1"/>
  <c r="BA89" i="1"/>
  <c r="BA92" i="1"/>
  <c r="AX74" i="4" s="1"/>
  <c r="BC21" i="1"/>
  <c r="BC83" i="1" s="1"/>
  <c r="BC85" i="1" s="1"/>
  <c r="BA8" i="4"/>
  <c r="BA11" i="4" s="1"/>
  <c r="AZ73" i="4"/>
  <c r="AZ89" i="4" s="1"/>
  <c r="BW19" i="1"/>
  <c r="BD9" i="4"/>
  <c r="BW14" i="1"/>
  <c r="BE4" i="4"/>
  <c r="BD17" i="1"/>
  <c r="BD18" i="1" s="1"/>
  <c r="BC5" i="4"/>
  <c r="AY11" i="4"/>
  <c r="AY73" i="4" s="1"/>
  <c r="BB7" i="4"/>
  <c r="BB72" i="4" s="1"/>
  <c r="BB88" i="4" s="1"/>
  <c r="BA68" i="4"/>
  <c r="BD81" i="1"/>
  <c r="BD99" i="1"/>
  <c r="BD100" i="1" s="1"/>
  <c r="BE39" i="1"/>
  <c r="BE98" i="1"/>
  <c r="BE15" i="1"/>
  <c r="BF12" i="1"/>
  <c r="BF13" i="1" s="1"/>
  <c r="BG14" i="1"/>
  <c r="BF4" i="4" s="1"/>
  <c r="BI5" i="1"/>
  <c r="BH6" i="1"/>
  <c r="BH7" i="1" s="1"/>
  <c r="BH11" i="1" s="1"/>
  <c r="BG19" i="1"/>
  <c r="BE9" i="4" s="1"/>
  <c r="BN57" i="1"/>
  <c r="BL47" i="4" s="1"/>
  <c r="BL51" i="4" s="1"/>
  <c r="BA90" i="1"/>
  <c r="BB90" i="1" s="1"/>
  <c r="BC87" i="1" l="1"/>
  <c r="BC88" i="1" s="1"/>
  <c r="BC29" i="4"/>
  <c r="BC33" i="4" s="1"/>
  <c r="BE43" i="1"/>
  <c r="AY71" i="4"/>
  <c r="AY89" i="4"/>
  <c r="AB80" i="4"/>
  <c r="AA97" i="4"/>
  <c r="AX71" i="4"/>
  <c r="AX83" i="4" s="1"/>
  <c r="AY83" i="4" s="1"/>
  <c r="AX90" i="4"/>
  <c r="AW79" i="4"/>
  <c r="AW87" i="4"/>
  <c r="BC89" i="1"/>
  <c r="BC92" i="1"/>
  <c r="AZ74" i="4" s="1"/>
  <c r="AZ90" i="4" s="1"/>
  <c r="BC84" i="1"/>
  <c r="BD21" i="1"/>
  <c r="BD87" i="1" s="1"/>
  <c r="BD88" i="1" s="1"/>
  <c r="BB8" i="4"/>
  <c r="BB11" i="4" s="1"/>
  <c r="BE17" i="1"/>
  <c r="BD5" i="4"/>
  <c r="BA73" i="4"/>
  <c r="BA89" i="4" s="1"/>
  <c r="BB68" i="4"/>
  <c r="BE81" i="1"/>
  <c r="BE99" i="1"/>
  <c r="BE100" i="1" s="1"/>
  <c r="BC90" i="1"/>
  <c r="BF39" i="1"/>
  <c r="BF43" i="1" s="1"/>
  <c r="BF98" i="1"/>
  <c r="BE18" i="1"/>
  <c r="BF15" i="1"/>
  <c r="BE5" i="4" s="1"/>
  <c r="BG12" i="1"/>
  <c r="BG13" i="1" s="1"/>
  <c r="BH14" i="1"/>
  <c r="BG4" i="4" s="1"/>
  <c r="BH19" i="1"/>
  <c r="BF9" i="4" s="1"/>
  <c r="BJ5" i="1"/>
  <c r="BI6" i="1"/>
  <c r="BI7" i="1" s="1"/>
  <c r="BI11" i="1" s="1"/>
  <c r="BO57" i="1"/>
  <c r="BM47" i="4" s="1"/>
  <c r="BM51" i="4" s="1"/>
  <c r="AZ71" i="4" l="1"/>
  <c r="AZ83" i="4" s="1"/>
  <c r="AX79" i="4"/>
  <c r="AX87" i="4"/>
  <c r="AB96" i="4"/>
  <c r="AB81" i="4"/>
  <c r="AW95" i="4"/>
  <c r="AY79" i="4"/>
  <c r="AY87" i="4"/>
  <c r="BD89" i="1"/>
  <c r="BD92" i="1"/>
  <c r="BA74" i="4" s="1"/>
  <c r="BA90" i="4" s="1"/>
  <c r="BD83" i="1"/>
  <c r="BD85" i="1" s="1"/>
  <c r="BD84" i="1"/>
  <c r="BB73" i="4"/>
  <c r="BB89" i="4" s="1"/>
  <c r="BE21" i="1"/>
  <c r="BE87" i="1" s="1"/>
  <c r="BE88" i="1" s="1"/>
  <c r="BC8" i="4"/>
  <c r="BF99" i="1"/>
  <c r="BF100" i="1" s="1"/>
  <c r="BD29" i="4"/>
  <c r="BD33" i="4" s="1"/>
  <c r="BT5" i="4"/>
  <c r="BC7" i="4"/>
  <c r="BC72" i="4" s="1"/>
  <c r="BC88" i="4" s="1"/>
  <c r="BT29" i="4"/>
  <c r="BD90" i="1"/>
  <c r="BW39" i="1"/>
  <c r="BF81" i="1"/>
  <c r="BG39" i="1"/>
  <c r="BG43" i="1" s="1"/>
  <c r="BG98" i="1"/>
  <c r="BG15" i="1"/>
  <c r="BH12" i="1"/>
  <c r="BH13" i="1" s="1"/>
  <c r="BF17" i="1"/>
  <c r="BW15" i="1"/>
  <c r="BI14" i="1"/>
  <c r="BH4" i="4" s="1"/>
  <c r="BI19" i="1"/>
  <c r="BG9" i="4" s="1"/>
  <c r="BK5" i="1"/>
  <c r="BJ6" i="1"/>
  <c r="BJ7" i="1" s="1"/>
  <c r="BJ11" i="1" s="1"/>
  <c r="BP57" i="1"/>
  <c r="BN47" i="4" s="1"/>
  <c r="BN51" i="4" s="1"/>
  <c r="AZ87" i="4" l="1"/>
  <c r="AZ79" i="4"/>
  <c r="AZ95" i="4" s="1"/>
  <c r="BA71" i="4"/>
  <c r="BA83" i="4" s="1"/>
  <c r="AC80" i="4"/>
  <c r="AB97" i="4"/>
  <c r="AX95" i="4"/>
  <c r="AY95" i="4"/>
  <c r="BE89" i="1"/>
  <c r="BE92" i="1"/>
  <c r="BB74" i="4" s="1"/>
  <c r="BE83" i="1"/>
  <c r="BE85" i="1" s="1"/>
  <c r="BE84" i="1"/>
  <c r="BG99" i="1"/>
  <c r="BG100" i="1" s="1"/>
  <c r="BE29" i="4"/>
  <c r="BE33" i="4" s="1"/>
  <c r="BG17" i="1"/>
  <c r="BG18" i="1" s="1"/>
  <c r="BF5" i="4"/>
  <c r="BE7" i="4"/>
  <c r="BE72" i="4" s="1"/>
  <c r="BE88" i="4" s="1"/>
  <c r="BT7" i="4"/>
  <c r="BC68" i="4"/>
  <c r="BT68" i="4" s="1"/>
  <c r="BT33" i="4"/>
  <c r="BD7" i="4"/>
  <c r="BD72" i="4" s="1"/>
  <c r="BD88" i="4" s="1"/>
  <c r="BW43" i="1"/>
  <c r="BG81" i="1"/>
  <c r="BE90" i="1"/>
  <c r="BH39" i="1"/>
  <c r="BH98" i="1"/>
  <c r="BH15" i="1"/>
  <c r="BI12" i="1"/>
  <c r="BI13" i="1" s="1"/>
  <c r="BF18" i="1"/>
  <c r="BW17" i="1"/>
  <c r="BJ14" i="1"/>
  <c r="BI4" i="4" s="1"/>
  <c r="BJ19" i="1"/>
  <c r="BH9" i="4" s="1"/>
  <c r="BL5" i="1"/>
  <c r="BK6" i="1"/>
  <c r="BK7" i="1" s="1"/>
  <c r="BK11" i="1" s="1"/>
  <c r="BQ57" i="1"/>
  <c r="BO47" i="4" s="1"/>
  <c r="BO51" i="4" s="1"/>
  <c r="BA87" i="4" l="1"/>
  <c r="BA79" i="4"/>
  <c r="BA95" i="4" s="1"/>
  <c r="BF29" i="4"/>
  <c r="BF33" i="4" s="1"/>
  <c r="BH43" i="1"/>
  <c r="BH81" i="1" s="1"/>
  <c r="AC96" i="4"/>
  <c r="AC81" i="4"/>
  <c r="BB71" i="4"/>
  <c r="BB83" i="4" s="1"/>
  <c r="BB90" i="4"/>
  <c r="BH17" i="1"/>
  <c r="BH18" i="1" s="1"/>
  <c r="BG5" i="4"/>
  <c r="BG21" i="1"/>
  <c r="BG83" i="1" s="1"/>
  <c r="BG85" i="1" s="1"/>
  <c r="BE8" i="4"/>
  <c r="BE11" i="4" s="1"/>
  <c r="BF21" i="1"/>
  <c r="BF83" i="1" s="1"/>
  <c r="BW83" i="1" s="1"/>
  <c r="BW85" i="1" s="1"/>
  <c r="BD8" i="4"/>
  <c r="BE68" i="4"/>
  <c r="BD68" i="4"/>
  <c r="BC11" i="4"/>
  <c r="BC73" i="4" s="1"/>
  <c r="BC89" i="4" s="1"/>
  <c r="BT8" i="4"/>
  <c r="BH99" i="1"/>
  <c r="BH100" i="1" s="1"/>
  <c r="BI39" i="1"/>
  <c r="BI98" i="1"/>
  <c r="BI15" i="1"/>
  <c r="BJ12" i="1"/>
  <c r="BJ13" i="1" s="1"/>
  <c r="BW18" i="1"/>
  <c r="BK14" i="1"/>
  <c r="BJ4" i="4" s="1"/>
  <c r="BK19" i="1"/>
  <c r="BI9" i="4" s="1"/>
  <c r="BL6" i="1"/>
  <c r="BL7" i="1" s="1"/>
  <c r="BL11" i="1" s="1"/>
  <c r="BM5" i="1"/>
  <c r="BR57" i="1"/>
  <c r="BG29" i="4" l="1"/>
  <c r="BG33" i="4" s="1"/>
  <c r="BI43" i="1"/>
  <c r="BB79" i="4"/>
  <c r="BB87" i="4"/>
  <c r="AD80" i="4"/>
  <c r="AC97" i="4"/>
  <c r="BG84" i="1"/>
  <c r="BG87" i="1"/>
  <c r="BG88" i="1" s="1"/>
  <c r="BE73" i="4"/>
  <c r="BE89" i="4" s="1"/>
  <c r="BI17" i="1"/>
  <c r="BI18" i="1" s="1"/>
  <c r="BH5" i="4"/>
  <c r="BF87" i="1"/>
  <c r="BF88" i="1" s="1"/>
  <c r="BF84" i="1"/>
  <c r="BH21" i="1"/>
  <c r="BH83" i="1" s="1"/>
  <c r="BF8" i="4"/>
  <c r="BF85" i="1"/>
  <c r="BF68" i="4"/>
  <c r="BD11" i="4"/>
  <c r="BD73" i="4" s="1"/>
  <c r="BD89" i="4" s="1"/>
  <c r="BG7" i="4"/>
  <c r="BG72" i="4" s="1"/>
  <c r="BG88" i="4" s="1"/>
  <c r="BF7" i="4"/>
  <c r="BF72" i="4" s="1"/>
  <c r="BF88" i="4" s="1"/>
  <c r="BU51" i="4"/>
  <c r="BU47" i="4"/>
  <c r="BT11" i="4"/>
  <c r="BI81" i="1"/>
  <c r="BI99" i="1"/>
  <c r="BI100" i="1" s="1"/>
  <c r="BJ39" i="1"/>
  <c r="BJ98" i="1"/>
  <c r="BJ15" i="1"/>
  <c r="BK12" i="1"/>
  <c r="BK13" i="1" s="1"/>
  <c r="BW21" i="1"/>
  <c r="BW84" i="1" s="1"/>
  <c r="BL14" i="1"/>
  <c r="BK4" i="4" s="1"/>
  <c r="BM6" i="1"/>
  <c r="BM7" i="1" s="1"/>
  <c r="BM11" i="1" s="1"/>
  <c r="BN5" i="1"/>
  <c r="BL19" i="1"/>
  <c r="BJ9" i="4" s="1"/>
  <c r="BX61" i="1"/>
  <c r="BX57" i="1"/>
  <c r="BH87" i="1" l="1"/>
  <c r="BH88" i="1" s="1"/>
  <c r="BH84" i="1"/>
  <c r="BH29" i="4"/>
  <c r="BH33" i="4" s="1"/>
  <c r="BJ43" i="1"/>
  <c r="BJ81" i="1" s="1"/>
  <c r="AD96" i="4"/>
  <c r="AD81" i="4"/>
  <c r="BB95" i="4"/>
  <c r="BH89" i="1"/>
  <c r="BH92" i="1"/>
  <c r="BE74" i="4" s="1"/>
  <c r="BG89" i="1"/>
  <c r="BG92" i="1"/>
  <c r="BD74" i="4" s="1"/>
  <c r="BF89" i="1"/>
  <c r="BF92" i="1"/>
  <c r="BC74" i="4" s="1"/>
  <c r="BW87" i="1"/>
  <c r="BI21" i="1"/>
  <c r="BI84" i="1" s="1"/>
  <c r="BG8" i="4"/>
  <c r="BG11" i="4" s="1"/>
  <c r="BJ17" i="1"/>
  <c r="BI5" i="4"/>
  <c r="BJ99" i="1"/>
  <c r="BJ100" i="1" s="1"/>
  <c r="BK39" i="1"/>
  <c r="BK43" i="1" s="1"/>
  <c r="BK98" i="1"/>
  <c r="BH85" i="1"/>
  <c r="BJ18" i="1"/>
  <c r="BK15" i="1"/>
  <c r="BL12" i="1"/>
  <c r="BL13" i="1" s="1"/>
  <c r="BM14" i="1"/>
  <c r="BL4" i="4" s="1"/>
  <c r="BW81" i="1"/>
  <c r="BN6" i="1"/>
  <c r="BN7" i="1" s="1"/>
  <c r="BN11" i="1" s="1"/>
  <c r="BO5" i="1"/>
  <c r="BM19" i="1"/>
  <c r="BK9" i="4" s="1"/>
  <c r="BI87" i="1" l="1"/>
  <c r="BI88" i="1" s="1"/>
  <c r="BI83" i="1"/>
  <c r="BI85" i="1" s="1"/>
  <c r="BD71" i="4"/>
  <c r="BD90" i="4"/>
  <c r="BE71" i="4"/>
  <c r="BE90" i="4"/>
  <c r="AE80" i="4"/>
  <c r="AD97" i="4"/>
  <c r="BC71" i="4"/>
  <c r="BC83" i="4" s="1"/>
  <c r="BC90" i="4"/>
  <c r="BI89" i="1"/>
  <c r="BI92" i="1"/>
  <c r="BF74" i="4" s="1"/>
  <c r="BF90" i="4" s="1"/>
  <c r="BK17" i="1"/>
  <c r="BK18" i="1" s="1"/>
  <c r="BJ5" i="4"/>
  <c r="BK99" i="1"/>
  <c r="BK100" i="1" s="1"/>
  <c r="BI29" i="4"/>
  <c r="BI33" i="4" s="1"/>
  <c r="BJ21" i="1"/>
  <c r="BJ83" i="1" s="1"/>
  <c r="BJ85" i="1" s="1"/>
  <c r="BH8" i="4"/>
  <c r="BG68" i="4"/>
  <c r="BG73" i="4" s="1"/>
  <c r="BG89" i="4" s="1"/>
  <c r="BH7" i="4"/>
  <c r="BH72" i="4" s="1"/>
  <c r="BH88" i="4" s="1"/>
  <c r="BI7" i="4"/>
  <c r="BI72" i="4" s="1"/>
  <c r="BI88" i="4" s="1"/>
  <c r="BH68" i="4"/>
  <c r="BF11" i="4"/>
  <c r="BF73" i="4" s="1"/>
  <c r="BK81" i="1"/>
  <c r="BL39" i="1"/>
  <c r="BL98" i="1"/>
  <c r="BL15" i="1"/>
  <c r="BM12" i="1"/>
  <c r="BM13" i="1" s="1"/>
  <c r="BN14" i="1"/>
  <c r="BM4" i="4" s="1"/>
  <c r="BW88" i="1"/>
  <c r="BW89" i="1" s="1"/>
  <c r="BF90" i="1"/>
  <c r="BG90" i="1" s="1"/>
  <c r="BH90" i="1" s="1"/>
  <c r="BI90" i="1" s="1"/>
  <c r="BP5" i="1"/>
  <c r="BO6" i="1"/>
  <c r="BO7" i="1" s="1"/>
  <c r="BO11" i="1" s="1"/>
  <c r="BN19" i="1"/>
  <c r="BL9" i="4" s="1"/>
  <c r="BD83" i="4" l="1"/>
  <c r="BE83" i="4" s="1"/>
  <c r="BJ29" i="4"/>
  <c r="BJ33" i="4" s="1"/>
  <c r="BL43" i="1"/>
  <c r="BC79" i="4"/>
  <c r="BC87" i="4"/>
  <c r="AE96" i="4"/>
  <c r="AE81" i="4"/>
  <c r="BE79" i="4"/>
  <c r="BE95" i="4" s="1"/>
  <c r="BE87" i="4"/>
  <c r="BF71" i="4"/>
  <c r="BF83" i="4" s="1"/>
  <c r="BF89" i="4"/>
  <c r="BD79" i="4"/>
  <c r="BD87" i="4"/>
  <c r="BJ84" i="1"/>
  <c r="BL17" i="1"/>
  <c r="BL18" i="1" s="1"/>
  <c r="BK5" i="4"/>
  <c r="BK21" i="1"/>
  <c r="BK83" i="1" s="1"/>
  <c r="BI8" i="4"/>
  <c r="BI11" i="4" s="1"/>
  <c r="BJ87" i="1"/>
  <c r="BJ88" i="1" s="1"/>
  <c r="BJ7" i="4"/>
  <c r="BJ72" i="4" s="1"/>
  <c r="BJ88" i="4" s="1"/>
  <c r="BI68" i="4"/>
  <c r="BL81" i="1"/>
  <c r="BL99" i="1"/>
  <c r="BL100" i="1" s="1"/>
  <c r="BM39" i="1"/>
  <c r="BM98" i="1"/>
  <c r="BM15" i="1"/>
  <c r="BN12" i="1"/>
  <c r="BN13" i="1" s="1"/>
  <c r="BO14" i="1"/>
  <c r="BN4" i="4" s="1"/>
  <c r="BO19" i="1"/>
  <c r="BM9" i="4" s="1"/>
  <c r="BQ5" i="1"/>
  <c r="BP6" i="1"/>
  <c r="BP7" i="1" s="1"/>
  <c r="BP11" i="1" s="1"/>
  <c r="BK29" i="4" l="1"/>
  <c r="BK33" i="4" s="1"/>
  <c r="BM43" i="1"/>
  <c r="BF79" i="4"/>
  <c r="BF87" i="4"/>
  <c r="AF80" i="4"/>
  <c r="AE97" i="4"/>
  <c r="BD95" i="4"/>
  <c r="BC95" i="4"/>
  <c r="BK87" i="1"/>
  <c r="BK88" i="1" s="1"/>
  <c r="BK84" i="1"/>
  <c r="BJ89" i="1"/>
  <c r="BJ92" i="1"/>
  <c r="BG74" i="4" s="1"/>
  <c r="BI73" i="4"/>
  <c r="BI89" i="4" s="1"/>
  <c r="BL21" i="1"/>
  <c r="BL83" i="1" s="1"/>
  <c r="BL85" i="1" s="1"/>
  <c r="BJ8" i="4"/>
  <c r="BJ11" i="4" s="1"/>
  <c r="BM17" i="1"/>
  <c r="BM18" i="1" s="1"/>
  <c r="BL5" i="4"/>
  <c r="BH11" i="4"/>
  <c r="BH73" i="4" s="1"/>
  <c r="BH89" i="4" s="1"/>
  <c r="BJ68" i="4"/>
  <c r="BM81" i="1"/>
  <c r="BM99" i="1"/>
  <c r="BM100" i="1" s="1"/>
  <c r="BN39" i="1"/>
  <c r="BN98" i="1"/>
  <c r="BK85" i="1"/>
  <c r="BN15" i="1"/>
  <c r="BO12" i="1"/>
  <c r="BO13" i="1" s="1"/>
  <c r="BP14" i="1"/>
  <c r="BO4" i="4" s="1"/>
  <c r="BU4" i="4" s="1"/>
  <c r="BP19" i="1"/>
  <c r="BN9" i="4" s="1"/>
  <c r="BR5" i="1"/>
  <c r="BR6" i="1" s="1"/>
  <c r="BR7" i="1" s="1"/>
  <c r="BR11" i="1" s="1"/>
  <c r="BR14" i="1" s="1"/>
  <c r="BQ6" i="1"/>
  <c r="BQ7" i="1" s="1"/>
  <c r="BQ11" i="1" s="1"/>
  <c r="BJ90" i="1"/>
  <c r="BL29" i="4" l="1"/>
  <c r="BL33" i="4" s="1"/>
  <c r="BN43" i="1"/>
  <c r="BK90" i="1"/>
  <c r="AF96" i="4"/>
  <c r="AF81" i="4"/>
  <c r="BG71" i="4"/>
  <c r="BG83" i="4" s="1"/>
  <c r="BG90" i="4"/>
  <c r="BF95" i="4"/>
  <c r="BL84" i="1"/>
  <c r="BK89" i="1"/>
  <c r="BK92" i="1"/>
  <c r="BH74" i="4" s="1"/>
  <c r="BJ73" i="4"/>
  <c r="BJ89" i="4" s="1"/>
  <c r="BM21" i="1"/>
  <c r="BM83" i="1" s="1"/>
  <c r="BM85" i="1" s="1"/>
  <c r="BK8" i="4"/>
  <c r="BN17" i="1"/>
  <c r="BN18" i="1" s="1"/>
  <c r="BM5" i="4"/>
  <c r="BL87" i="1"/>
  <c r="BL88" i="1" s="1"/>
  <c r="BL7" i="4"/>
  <c r="BL72" i="4" s="1"/>
  <c r="BL88" i="4" s="1"/>
  <c r="BK7" i="4"/>
  <c r="BK72" i="4" s="1"/>
  <c r="BK88" i="4" s="1"/>
  <c r="BK68" i="4"/>
  <c r="BN81" i="1"/>
  <c r="BN99" i="1"/>
  <c r="BN100" i="1" s="1"/>
  <c r="BO39" i="1"/>
  <c r="BO98" i="1"/>
  <c r="BO15" i="1"/>
  <c r="BP12" i="1"/>
  <c r="BP13" i="1" s="1"/>
  <c r="BQ14" i="1"/>
  <c r="BR19" i="1"/>
  <c r="BQ19" i="1"/>
  <c r="BO9" i="4" s="1"/>
  <c r="BU9" i="4" s="1"/>
  <c r="BM29" i="4" l="1"/>
  <c r="BM33" i="4" s="1"/>
  <c r="BO43" i="1"/>
  <c r="BG79" i="4"/>
  <c r="BG87" i="4"/>
  <c r="AG80" i="4"/>
  <c r="AF97" i="4"/>
  <c r="BH71" i="4"/>
  <c r="BH83" i="4" s="1"/>
  <c r="BH90" i="4"/>
  <c r="BM87" i="1"/>
  <c r="BM88" i="1" s="1"/>
  <c r="BM84" i="1"/>
  <c r="BL89" i="1"/>
  <c r="BL92" i="1"/>
  <c r="BI74" i="4" s="1"/>
  <c r="BN21" i="1"/>
  <c r="BN84" i="1" s="1"/>
  <c r="BL8" i="4"/>
  <c r="BL11" i="4" s="1"/>
  <c r="BO17" i="1"/>
  <c r="BO18" i="1" s="1"/>
  <c r="BN5" i="4"/>
  <c r="BM7" i="4"/>
  <c r="BM72" i="4" s="1"/>
  <c r="BM88" i="4" s="1"/>
  <c r="BL68" i="4"/>
  <c r="BO81" i="1"/>
  <c r="BO99" i="1"/>
  <c r="BO100" i="1" s="1"/>
  <c r="BP39" i="1"/>
  <c r="BP98" i="1"/>
  <c r="BN87" i="1"/>
  <c r="BN88" i="1" s="1"/>
  <c r="BN83" i="1"/>
  <c r="BN85" i="1" s="1"/>
  <c r="BX19" i="1"/>
  <c r="BP15" i="1"/>
  <c r="BQ12" i="1"/>
  <c r="BQ13" i="1" s="1"/>
  <c r="BX14" i="1"/>
  <c r="BL90" i="1"/>
  <c r="BN29" i="4" l="1"/>
  <c r="BN33" i="4" s="1"/>
  <c r="BP43" i="1"/>
  <c r="BH79" i="4"/>
  <c r="BH87" i="4"/>
  <c r="AG81" i="4"/>
  <c r="AG96" i="4"/>
  <c r="BI71" i="4"/>
  <c r="BI83" i="4" s="1"/>
  <c r="BI90" i="4"/>
  <c r="BG95" i="4"/>
  <c r="BM89" i="1"/>
  <c r="BM92" i="1"/>
  <c r="BJ74" i="4" s="1"/>
  <c r="BM90" i="1"/>
  <c r="BN90" i="1" s="1"/>
  <c r="BN89" i="1"/>
  <c r="BN92" i="1"/>
  <c r="BK74" i="4" s="1"/>
  <c r="BK90" i="4" s="1"/>
  <c r="BL73" i="4"/>
  <c r="BL89" i="4" s="1"/>
  <c r="BO21" i="1"/>
  <c r="BO83" i="1" s="1"/>
  <c r="BO85" i="1" s="1"/>
  <c r="BM8" i="4"/>
  <c r="BM11" i="4" s="1"/>
  <c r="BP17" i="1"/>
  <c r="BO5" i="4"/>
  <c r="BN7" i="4"/>
  <c r="BN72" i="4" s="1"/>
  <c r="BN88" i="4" s="1"/>
  <c r="BM68" i="4"/>
  <c r="BK11" i="4"/>
  <c r="BK73" i="4" s="1"/>
  <c r="BK89" i="4" s="1"/>
  <c r="BP81" i="1"/>
  <c r="BP99" i="1"/>
  <c r="BP100" i="1" s="1"/>
  <c r="BQ39" i="1"/>
  <c r="BQ98" i="1"/>
  <c r="BP18" i="1"/>
  <c r="BQ15" i="1"/>
  <c r="BQ17" i="1" s="1"/>
  <c r="BR12" i="1"/>
  <c r="BR13" i="1" s="1"/>
  <c r="BO84" i="1" l="1"/>
  <c r="BO87" i="1"/>
  <c r="BO88" i="1" s="1"/>
  <c r="BO29" i="4"/>
  <c r="BO33" i="4" s="1"/>
  <c r="BQ43" i="1"/>
  <c r="BQ81" i="1" s="1"/>
  <c r="AH80" i="4"/>
  <c r="AG97" i="4"/>
  <c r="BI79" i="4"/>
  <c r="BI87" i="4"/>
  <c r="BJ71" i="4"/>
  <c r="BJ83" i="4" s="1"/>
  <c r="BJ90" i="4"/>
  <c r="BH95" i="4"/>
  <c r="BK71" i="4"/>
  <c r="BO89" i="1"/>
  <c r="BO92" i="1"/>
  <c r="BL74" i="4" s="1"/>
  <c r="BP21" i="1"/>
  <c r="BP87" i="1" s="1"/>
  <c r="BP88" i="1" s="1"/>
  <c r="BN8" i="4"/>
  <c r="BN11" i="4" s="1"/>
  <c r="BM73" i="4"/>
  <c r="BM89" i="4" s="1"/>
  <c r="BN68" i="4"/>
  <c r="BQ99" i="1"/>
  <c r="BQ100" i="1" s="1"/>
  <c r="BR39" i="1"/>
  <c r="BR98" i="1"/>
  <c r="BO90" i="1"/>
  <c r="BQ18" i="1"/>
  <c r="BR15" i="1"/>
  <c r="BR17" i="1" s="1"/>
  <c r="BR99" i="1" l="1"/>
  <c r="BR100" i="1" s="1"/>
  <c r="BR43" i="1"/>
  <c r="BK83" i="4"/>
  <c r="BJ79" i="4"/>
  <c r="BJ87" i="4"/>
  <c r="BL71" i="4"/>
  <c r="BL90" i="4"/>
  <c r="BI95" i="4"/>
  <c r="BK79" i="4"/>
  <c r="BK87" i="4"/>
  <c r="AH96" i="4"/>
  <c r="AH81" i="4"/>
  <c r="BP89" i="1"/>
  <c r="BP92" i="1"/>
  <c r="BM74" i="4" s="1"/>
  <c r="BP84" i="1"/>
  <c r="BP83" i="1"/>
  <c r="BP85" i="1" s="1"/>
  <c r="BQ21" i="1"/>
  <c r="BQ83" i="1" s="1"/>
  <c r="BQ85" i="1" s="1"/>
  <c r="BO8" i="4"/>
  <c r="BN73" i="4"/>
  <c r="BN89" i="4" s="1"/>
  <c r="BO7" i="4"/>
  <c r="BO72" i="4" s="1"/>
  <c r="BO88" i="4" s="1"/>
  <c r="BU5" i="4"/>
  <c r="BU29" i="4"/>
  <c r="BX39" i="1"/>
  <c r="BX43" i="1"/>
  <c r="BP90" i="1"/>
  <c r="BX15" i="1"/>
  <c r="BR18" i="1"/>
  <c r="BX17" i="1"/>
  <c r="BQ84" i="1" l="1"/>
  <c r="BL83" i="4"/>
  <c r="BL79" i="4"/>
  <c r="BL87" i="4"/>
  <c r="BK95" i="4"/>
  <c r="BM71" i="4"/>
  <c r="BM90" i="4"/>
  <c r="AI80" i="4"/>
  <c r="AH97" i="4"/>
  <c r="BJ95" i="4"/>
  <c r="BQ87" i="1"/>
  <c r="BQ88" i="1" s="1"/>
  <c r="BU7" i="4"/>
  <c r="BO68" i="4"/>
  <c r="BU68" i="4" s="1"/>
  <c r="BU33" i="4"/>
  <c r="BR81" i="1"/>
  <c r="BR21" i="1"/>
  <c r="BR83" i="1" s="1"/>
  <c r="BX18" i="1"/>
  <c r="BM83" i="4" l="1"/>
  <c r="AI96" i="4"/>
  <c r="AI81" i="4"/>
  <c r="BM79" i="4"/>
  <c r="BM87" i="4"/>
  <c r="BL95" i="4"/>
  <c r="BQ89" i="1"/>
  <c r="BQ92" i="1"/>
  <c r="BN74" i="4" s="1"/>
  <c r="BQ90" i="1"/>
  <c r="BO11" i="4"/>
  <c r="BO73" i="4" s="1"/>
  <c r="BO89" i="4" s="1"/>
  <c r="BU8" i="4"/>
  <c r="BX83" i="1"/>
  <c r="BX85" i="1" s="1"/>
  <c r="BR85" i="1"/>
  <c r="BR87" i="1"/>
  <c r="BR88" i="1" s="1"/>
  <c r="BR92" i="1" s="1"/>
  <c r="BO74" i="4" s="1"/>
  <c r="BO90" i="4" s="1"/>
  <c r="BR84" i="1"/>
  <c r="BX21" i="1"/>
  <c r="BX84" i="1" s="1"/>
  <c r="BN71" i="4" l="1"/>
  <c r="BN83" i="4" s="1"/>
  <c r="BN90" i="4"/>
  <c r="BM95" i="4"/>
  <c r="AJ80" i="4"/>
  <c r="AI97" i="4"/>
  <c r="BO71" i="4"/>
  <c r="BU11" i="4"/>
  <c r="BX87" i="1"/>
  <c r="BR89" i="1"/>
  <c r="BX88" i="1"/>
  <c r="BX89" i="1" s="1"/>
  <c r="BX81" i="1"/>
  <c r="BO83" i="4" l="1"/>
  <c r="G84" i="4" s="1"/>
  <c r="AJ96" i="4"/>
  <c r="AJ81" i="4"/>
  <c r="BO79" i="4"/>
  <c r="BO87" i="4"/>
  <c r="BN79" i="4"/>
  <c r="BN87" i="4"/>
  <c r="BR90" i="1"/>
  <c r="AK80" i="4" l="1"/>
  <c r="AJ97" i="4"/>
  <c r="BN95" i="4"/>
  <c r="BO95" i="4"/>
  <c r="AK96" i="4" l="1"/>
  <c r="AK81" i="4"/>
  <c r="AL80" i="4" l="1"/>
  <c r="AK97" i="4"/>
  <c r="AL96" i="4" l="1"/>
  <c r="AL81" i="4"/>
  <c r="AM80" i="4" l="1"/>
  <c r="AL97" i="4"/>
  <c r="AM96" i="4" l="1"/>
  <c r="AM81" i="4"/>
  <c r="AN80" i="4" l="1"/>
  <c r="AM97" i="4"/>
  <c r="AN81" i="4" l="1"/>
  <c r="AN96" i="4"/>
  <c r="AO80" i="4" l="1"/>
  <c r="AN97" i="4"/>
  <c r="AO96" i="4" l="1"/>
  <c r="AO81" i="4"/>
  <c r="AP80" i="4" l="1"/>
  <c r="AO97" i="4"/>
  <c r="AP96" i="4" l="1"/>
  <c r="AP81" i="4"/>
  <c r="AQ80" i="4" l="1"/>
  <c r="AP97" i="4"/>
  <c r="AQ96" i="4" l="1"/>
  <c r="AQ81" i="4"/>
  <c r="AR80" i="4" l="1"/>
  <c r="AQ97" i="4"/>
  <c r="AR96" i="4" l="1"/>
  <c r="AR81" i="4"/>
  <c r="AS80" i="4" l="1"/>
  <c r="AR97" i="4"/>
  <c r="AS81" i="4" l="1"/>
  <c r="AS96" i="4"/>
  <c r="AT80" i="4" l="1"/>
  <c r="AS97" i="4"/>
  <c r="AT96" i="4" l="1"/>
  <c r="AT81" i="4"/>
  <c r="AU80" i="4" l="1"/>
  <c r="AT97" i="4"/>
  <c r="AU96" i="4" l="1"/>
  <c r="AU81" i="4"/>
  <c r="AV80" i="4" l="1"/>
  <c r="AU97" i="4"/>
  <c r="AV96" i="4" l="1"/>
  <c r="AV81" i="4"/>
  <c r="AW80" i="4" l="1"/>
  <c r="AV97" i="4"/>
  <c r="AW96" i="4" l="1"/>
  <c r="AW81" i="4"/>
  <c r="AX80" i="4" l="1"/>
  <c r="AW97" i="4"/>
  <c r="AX96" i="4" l="1"/>
  <c r="AX81" i="4"/>
  <c r="AY80" i="4" l="1"/>
  <c r="AX97" i="4"/>
  <c r="AY96" i="4" l="1"/>
  <c r="AY81" i="4"/>
  <c r="AZ80" i="4" l="1"/>
  <c r="AY97" i="4"/>
  <c r="AZ96" i="4" l="1"/>
  <c r="AZ81" i="4"/>
  <c r="BA80" i="4" l="1"/>
  <c r="AZ97" i="4"/>
  <c r="BA96" i="4" l="1"/>
  <c r="BA81" i="4"/>
  <c r="BB80" i="4" l="1"/>
  <c r="BA97" i="4"/>
  <c r="BB96" i="4" l="1"/>
  <c r="BB81" i="4"/>
  <c r="BC80" i="4" l="1"/>
  <c r="BB97" i="4"/>
  <c r="BC96" i="4" l="1"/>
  <c r="BC81" i="4"/>
  <c r="BD80" i="4" l="1"/>
  <c r="BC97" i="4"/>
  <c r="BD96" i="4" l="1"/>
  <c r="BD81" i="4"/>
  <c r="BE80" i="4" l="1"/>
  <c r="BD97" i="4"/>
  <c r="BE81" i="4" l="1"/>
  <c r="BE96" i="4"/>
  <c r="BF80" i="4" l="1"/>
  <c r="BE97" i="4"/>
  <c r="BF96" i="4" l="1"/>
  <c r="BF81" i="4"/>
  <c r="BG80" i="4" l="1"/>
  <c r="BF97" i="4"/>
  <c r="BG96" i="4" l="1"/>
  <c r="BG81" i="4"/>
  <c r="BH80" i="4" l="1"/>
  <c r="BG97" i="4"/>
  <c r="BH96" i="4" l="1"/>
  <c r="BH81" i="4"/>
  <c r="BI80" i="4" l="1"/>
  <c r="BH97" i="4"/>
  <c r="BI96" i="4" l="1"/>
  <c r="BI81" i="4"/>
  <c r="BJ80" i="4" l="1"/>
  <c r="BI97" i="4"/>
  <c r="BJ96" i="4" l="1"/>
  <c r="BJ81" i="4"/>
  <c r="BK80" i="4" l="1"/>
  <c r="BJ97" i="4"/>
  <c r="BK96" i="4" l="1"/>
  <c r="BK81" i="4"/>
  <c r="BL80" i="4" l="1"/>
  <c r="BK97" i="4"/>
  <c r="BL96" i="4" l="1"/>
  <c r="BL81" i="4"/>
  <c r="BM80" i="4" l="1"/>
  <c r="BL97" i="4"/>
  <c r="BM96" i="4" l="1"/>
  <c r="BM81" i="4"/>
  <c r="BN80" i="4" l="1"/>
  <c r="BM97" i="4"/>
  <c r="BN96" i="4" l="1"/>
  <c r="BN81" i="4"/>
  <c r="BO80" i="4" l="1"/>
  <c r="BN97" i="4"/>
  <c r="BO96" i="4" l="1"/>
  <c r="BO81" i="4"/>
  <c r="BO97" i="4" s="1"/>
</calcChain>
</file>

<file path=xl/sharedStrings.xml><?xml version="1.0" encoding="utf-8"?>
<sst xmlns="http://schemas.openxmlformats.org/spreadsheetml/2006/main" count="262" uniqueCount="143">
  <si>
    <t>離脱顧客数</t>
    <rPh sb="0" eb="2">
      <t>リダツ</t>
    </rPh>
    <rPh sb="2" eb="5">
      <t>コキャクスウ</t>
    </rPh>
    <phoneticPr fontId="2"/>
  </si>
  <si>
    <t>残存顧客数</t>
    <rPh sb="0" eb="2">
      <t>ザンゾン</t>
    </rPh>
    <rPh sb="2" eb="5">
      <t>コキャクスウ</t>
    </rPh>
    <phoneticPr fontId="2"/>
  </si>
  <si>
    <t>月額料金</t>
    <rPh sb="0" eb="2">
      <t>ゲツガク</t>
    </rPh>
    <rPh sb="2" eb="4">
      <t>リョウキn</t>
    </rPh>
    <phoneticPr fontId="2"/>
  </si>
  <si>
    <t>提携店舗数</t>
    <rPh sb="0" eb="2">
      <t>テイケイ</t>
    </rPh>
    <rPh sb="2" eb="4">
      <t>テンポ</t>
    </rPh>
    <rPh sb="4" eb="5">
      <t>スウ</t>
    </rPh>
    <phoneticPr fontId="2"/>
  </si>
  <si>
    <t>1店舗あたり接客数</t>
    <rPh sb="1" eb="3">
      <t>テンポ</t>
    </rPh>
    <rPh sb="6" eb="9">
      <t>セッキャクスウ</t>
    </rPh>
    <phoneticPr fontId="2"/>
  </si>
  <si>
    <t>店舗での総接客数</t>
    <rPh sb="0" eb="2">
      <t>テンポ</t>
    </rPh>
    <rPh sb="4" eb="5">
      <t>ソウ</t>
    </rPh>
    <rPh sb="5" eb="8">
      <t>セッキャクスウ</t>
    </rPh>
    <phoneticPr fontId="2"/>
  </si>
  <si>
    <t>接客からの顧客化率</t>
    <rPh sb="0" eb="2">
      <t>セッキャク</t>
    </rPh>
    <rPh sb="5" eb="8">
      <t>kokyakuka</t>
    </rPh>
    <rPh sb="8" eb="9">
      <t>リツ</t>
    </rPh>
    <phoneticPr fontId="2"/>
  </si>
  <si>
    <t>毎月の離脱率</t>
    <rPh sb="0" eb="2">
      <t>マイツキ</t>
    </rPh>
    <rPh sb="3" eb="6">
      <t>リダツリツ</t>
    </rPh>
    <phoneticPr fontId="2"/>
  </si>
  <si>
    <t>初期契約料</t>
    <rPh sb="0" eb="2">
      <t>ショキ</t>
    </rPh>
    <rPh sb="2" eb="5">
      <t>ケイヤクリョウ</t>
    </rPh>
    <phoneticPr fontId="2"/>
  </si>
  <si>
    <t>初期契約売上</t>
    <rPh sb="0" eb="4">
      <t>ショキケイヤク</t>
    </rPh>
    <rPh sb="4" eb="6">
      <t>ウリアゲ</t>
    </rPh>
    <phoneticPr fontId="2"/>
  </si>
  <si>
    <t>月額売上</t>
    <rPh sb="0" eb="2">
      <t>ゲツガク</t>
    </rPh>
    <rPh sb="2" eb="4">
      <t>ウリアゲ</t>
    </rPh>
    <phoneticPr fontId="2"/>
  </si>
  <si>
    <t>決済手数料率</t>
    <rPh sb="0" eb="6">
      <t>ケッサイテスウリョウリツ</t>
    </rPh>
    <phoneticPr fontId="2"/>
  </si>
  <si>
    <t>決済手数料</t>
    <rPh sb="0" eb="5">
      <t>ケッサイテスウリョウ</t>
    </rPh>
    <phoneticPr fontId="2"/>
  </si>
  <si>
    <t>店舗へのキャッシュバック</t>
    <rPh sb="0" eb="2">
      <t>テンポ</t>
    </rPh>
    <phoneticPr fontId="2"/>
  </si>
  <si>
    <t>社会保険・法定福利費</t>
    <rPh sb="0" eb="4">
      <t>シャカイホケn</t>
    </rPh>
    <rPh sb="5" eb="10">
      <t>ホウテイフクリヒ</t>
    </rPh>
    <phoneticPr fontId="2"/>
  </si>
  <si>
    <t>ITツール等人件費連動費用</t>
    <rPh sb="5" eb="6">
      <t>トウ</t>
    </rPh>
    <rPh sb="6" eb="9">
      <t>ジンケンヒ</t>
    </rPh>
    <rPh sb="9" eb="11">
      <t>レンドウ</t>
    </rPh>
    <rPh sb="11" eb="13">
      <t>ヒヨウ</t>
    </rPh>
    <phoneticPr fontId="2"/>
  </si>
  <si>
    <t>ひとりあたりツール料</t>
    <rPh sb="9" eb="10">
      <t>リョウ</t>
    </rPh>
    <phoneticPr fontId="2"/>
  </si>
  <si>
    <t>弁護士費用</t>
    <rPh sb="0" eb="3">
      <t>ベンゴシ</t>
    </rPh>
    <rPh sb="3" eb="5">
      <t>ヒヨウ</t>
    </rPh>
    <phoneticPr fontId="2"/>
  </si>
  <si>
    <t>サーバー費用</t>
    <rPh sb="4" eb="6">
      <t>ヒヨウ</t>
    </rPh>
    <phoneticPr fontId="2"/>
  </si>
  <si>
    <t>業務交通費</t>
    <rPh sb="0" eb="5">
      <t>ギョウムコウツウヒ</t>
    </rPh>
    <phoneticPr fontId="2"/>
  </si>
  <si>
    <t>ひとりあたり業務交通費</t>
    <rPh sb="6" eb="11">
      <t>ギョウムコウツウヒ</t>
    </rPh>
    <phoneticPr fontId="2"/>
  </si>
  <si>
    <t>その他</t>
    <phoneticPr fontId="2"/>
  </si>
  <si>
    <t>営業利益</t>
    <rPh sb="0" eb="4">
      <t>エイギョウリエキ</t>
    </rPh>
    <phoneticPr fontId="2"/>
  </si>
  <si>
    <t>累積営業利益</t>
    <rPh sb="0" eb="6">
      <t>ルイセキエイギョウリエキ</t>
    </rPh>
    <phoneticPr fontId="2"/>
  </si>
  <si>
    <t>社会保険・法定福利費率</t>
    <rPh sb="0" eb="4">
      <t>シャカイホケn</t>
    </rPh>
    <rPh sb="5" eb="10">
      <t>ホウテイフクリヒリツ</t>
    </rPh>
    <rPh sb="10" eb="11">
      <t>ritu</t>
    </rPh>
    <phoneticPr fontId="2"/>
  </si>
  <si>
    <t>キャッシュボトム</t>
    <phoneticPr fontId="2"/>
  </si>
  <si>
    <t>FY2022</t>
  </si>
  <si>
    <t>FY2023</t>
  </si>
  <si>
    <t>アルバイト・契約社員人件費</t>
    <rPh sb="6" eb="10">
      <t>ケイヤクシャイn</t>
    </rPh>
    <rPh sb="10" eb="13">
      <t>ジンケンヒ</t>
    </rPh>
    <phoneticPr fontId="2"/>
  </si>
  <si>
    <t>業務委託・派遣人件費</t>
    <rPh sb="0" eb="4">
      <t>ギョウムイタク</t>
    </rPh>
    <rPh sb="5" eb="7">
      <t>ハケン</t>
    </rPh>
    <rPh sb="7" eb="10">
      <t>ジンケンヒ</t>
    </rPh>
    <phoneticPr fontId="2"/>
  </si>
  <si>
    <t>FY2021</t>
    <phoneticPr fontId="2"/>
  </si>
  <si>
    <t>FY2024</t>
  </si>
  <si>
    <t>FY2025</t>
  </si>
  <si>
    <t>新規提携店舗</t>
    <rPh sb="0" eb="2">
      <t xml:space="preserve">シンキ </t>
    </rPh>
    <rPh sb="2" eb="4">
      <t xml:space="preserve">テイケイ </t>
    </rPh>
    <rPh sb="4" eb="6">
      <t xml:space="preserve">テンポ </t>
    </rPh>
    <phoneticPr fontId="2"/>
  </si>
  <si>
    <t>店舗経由新規顧客数</t>
    <rPh sb="0" eb="2">
      <t xml:space="preserve">テンポ </t>
    </rPh>
    <rPh sb="2" eb="4">
      <t xml:space="preserve">ケイユ </t>
    </rPh>
    <rPh sb="4" eb="9">
      <t>シンキコキャクスウ</t>
    </rPh>
    <phoneticPr fontId="2"/>
  </si>
  <si>
    <t>EC経由新規顧客数</t>
    <rPh sb="2" eb="4">
      <t xml:space="preserve">ケイユ </t>
    </rPh>
    <rPh sb="4" eb="6">
      <t xml:space="preserve">シンキ </t>
    </rPh>
    <rPh sb="6" eb="9">
      <t xml:space="preserve">コキャクスウ </t>
    </rPh>
    <phoneticPr fontId="2"/>
  </si>
  <si>
    <t>オーガニック流入数</t>
    <rPh sb="6" eb="9">
      <t xml:space="preserve">リュウニュウスウ </t>
    </rPh>
    <phoneticPr fontId="2"/>
  </si>
  <si>
    <t>有料広告流入数</t>
    <rPh sb="0" eb="4">
      <t xml:space="preserve">ユウリョウコウコク </t>
    </rPh>
    <rPh sb="4" eb="6">
      <t xml:space="preserve">リュウニュウ </t>
    </rPh>
    <rPh sb="6" eb="7">
      <t xml:space="preserve">スウ </t>
    </rPh>
    <phoneticPr fontId="2"/>
  </si>
  <si>
    <t>チラシ／DM印刷配布</t>
    <rPh sb="6" eb="8">
      <t xml:space="preserve">インサツ </t>
    </rPh>
    <rPh sb="8" eb="10">
      <t xml:space="preserve">ハイフ </t>
    </rPh>
    <phoneticPr fontId="2"/>
  </si>
  <si>
    <t>イベント運営</t>
    <rPh sb="4" eb="6">
      <t xml:space="preserve">ウンエイ </t>
    </rPh>
    <phoneticPr fontId="2"/>
  </si>
  <si>
    <t>リスティング／ディスプレイ広告</t>
    <rPh sb="13" eb="15">
      <t xml:space="preserve">コウコク </t>
    </rPh>
    <phoneticPr fontId="2"/>
  </si>
  <si>
    <t>SNSマーケティング</t>
    <phoneticPr fontId="2"/>
  </si>
  <si>
    <t>有料広告CPC</t>
    <rPh sb="0" eb="4">
      <t>ユウリョウ</t>
    </rPh>
    <phoneticPr fontId="2"/>
  </si>
  <si>
    <t>オーガニック流入率/有料</t>
    <rPh sb="6" eb="9">
      <t xml:space="preserve">リュウニュウリツ </t>
    </rPh>
    <rPh sb="10" eb="12">
      <t xml:space="preserve">ユウリョウ </t>
    </rPh>
    <phoneticPr fontId="2"/>
  </si>
  <si>
    <t>EC問い合わせからの顧客化率(CVR)</t>
    <rPh sb="2" eb="3">
      <t xml:space="preserve">トイアワセエ </t>
    </rPh>
    <rPh sb="10" eb="13">
      <t xml:space="preserve">コキャクカ </t>
    </rPh>
    <rPh sb="13" eb="14">
      <t xml:space="preserve">リツ </t>
    </rPh>
    <phoneticPr fontId="2"/>
  </si>
  <si>
    <t>新規顧客数</t>
    <rPh sb="0" eb="2">
      <t xml:space="preserve">シンキ </t>
    </rPh>
    <rPh sb="2" eb="5">
      <t xml:space="preserve">コキャクスウ </t>
    </rPh>
    <phoneticPr fontId="2"/>
  </si>
  <si>
    <t>社員C</t>
    <rPh sb="0" eb="2">
      <t xml:space="preserve">シャイン </t>
    </rPh>
    <phoneticPr fontId="2"/>
  </si>
  <si>
    <t>社員D</t>
    <rPh sb="0" eb="2">
      <t xml:space="preserve">シャイン </t>
    </rPh>
    <phoneticPr fontId="2"/>
  </si>
  <si>
    <t>社員E</t>
    <rPh sb="0" eb="2">
      <t xml:space="preserve">シャイン </t>
    </rPh>
    <phoneticPr fontId="2"/>
  </si>
  <si>
    <t>社員A</t>
    <rPh sb="0" eb="2">
      <t xml:space="preserve">シャイン </t>
    </rPh>
    <phoneticPr fontId="2"/>
  </si>
  <si>
    <t>社員B</t>
    <rPh sb="0" eb="1">
      <t xml:space="preserve">シャイン </t>
    </rPh>
    <phoneticPr fontId="2"/>
  </si>
  <si>
    <t>営業</t>
    <rPh sb="0" eb="2">
      <t xml:space="preserve">エイギョウ </t>
    </rPh>
    <phoneticPr fontId="2"/>
  </si>
  <si>
    <t>開発</t>
    <rPh sb="0" eb="2">
      <t xml:space="preserve">カイハツ </t>
    </rPh>
    <phoneticPr fontId="2"/>
  </si>
  <si>
    <t>営業</t>
    <rPh sb="0" eb="1">
      <t xml:space="preserve">エイギョウ </t>
    </rPh>
    <phoneticPr fontId="2"/>
  </si>
  <si>
    <t>CS</t>
    <phoneticPr fontId="2"/>
  </si>
  <si>
    <t>バイトA</t>
    <phoneticPr fontId="2"/>
  </si>
  <si>
    <t>バイトB</t>
    <phoneticPr fontId="2"/>
  </si>
  <si>
    <t>バイトC</t>
    <phoneticPr fontId="2"/>
  </si>
  <si>
    <t>コールセンター</t>
    <phoneticPr fontId="2"/>
  </si>
  <si>
    <t>コンサル</t>
    <phoneticPr fontId="2"/>
  </si>
  <si>
    <t>CS問い合わせ率</t>
    <rPh sb="2" eb="3">
      <t xml:space="preserve">トイアワセ </t>
    </rPh>
    <rPh sb="7" eb="8">
      <t xml:space="preserve">リツ </t>
    </rPh>
    <phoneticPr fontId="2"/>
  </si>
  <si>
    <t>コールセンター単価</t>
    <rPh sb="7" eb="9">
      <t xml:space="preserve">タンカ </t>
    </rPh>
    <phoneticPr fontId="2"/>
  </si>
  <si>
    <t>コールセンター1人あたり件数</t>
    <rPh sb="8" eb="9">
      <t xml:space="preserve">ニン </t>
    </rPh>
    <rPh sb="12" eb="14">
      <t xml:space="preserve">ケンスウ </t>
    </rPh>
    <phoneticPr fontId="2"/>
  </si>
  <si>
    <t>営業顧問</t>
    <rPh sb="0" eb="4">
      <t xml:space="preserve">エイギョウコモン </t>
    </rPh>
    <phoneticPr fontId="2"/>
  </si>
  <si>
    <t>Ver1開発)フロントエンジニア</t>
    <rPh sb="4" eb="6">
      <t xml:space="preserve">カイハツ </t>
    </rPh>
    <phoneticPr fontId="2"/>
  </si>
  <si>
    <t>Ver1開発)バックエンドエンジニア</t>
    <phoneticPr fontId="2"/>
  </si>
  <si>
    <t>Ver2開発)フロントエンドエンジニア</t>
    <phoneticPr fontId="2"/>
  </si>
  <si>
    <t>Ver2開発)バックエンドエンジニア</t>
    <phoneticPr fontId="2"/>
  </si>
  <si>
    <t>Ver2開発)アプリエンジニア</t>
    <phoneticPr fontId="2"/>
  </si>
  <si>
    <t>Ver3開発)フロントエンドエンジニア</t>
    <phoneticPr fontId="2"/>
  </si>
  <si>
    <t>Ver3開発)バックエンドエンジニア</t>
    <phoneticPr fontId="2"/>
  </si>
  <si>
    <t>Ver3開発)アプリエンジニア</t>
    <phoneticPr fontId="2"/>
  </si>
  <si>
    <t>累積システム投資（Ver1開発）</t>
    <rPh sb="0" eb="1">
      <t>トウシ</t>
    </rPh>
    <phoneticPr fontId="2"/>
  </si>
  <si>
    <t>累積システム投資（Ver2開発）</t>
    <rPh sb="0" eb="1">
      <t>トウシ</t>
    </rPh>
    <phoneticPr fontId="2"/>
  </si>
  <si>
    <t>累積システム投資（Ver3開発）</t>
    <rPh sb="0" eb="1">
      <t>トウシ</t>
    </rPh>
    <phoneticPr fontId="2"/>
  </si>
  <si>
    <t>値</t>
    <rPh sb="0" eb="1">
      <t xml:space="preserve">アタイ </t>
    </rPh>
    <phoneticPr fontId="2"/>
  </si>
  <si>
    <t>売上総利益（粗利）</t>
    <rPh sb="0" eb="2">
      <t xml:space="preserve">ウリアゲ </t>
    </rPh>
    <rPh sb="2" eb="5">
      <t xml:space="preserve">ソウリエキ </t>
    </rPh>
    <rPh sb="6" eb="8">
      <t xml:space="preserve">アラリ </t>
    </rPh>
    <phoneticPr fontId="2"/>
  </si>
  <si>
    <t>原価率</t>
    <rPh sb="0" eb="2">
      <t xml:space="preserve">ゲンカリウ </t>
    </rPh>
    <rPh sb="2" eb="3">
      <t xml:space="preserve">リツ </t>
    </rPh>
    <phoneticPr fontId="2"/>
  </si>
  <si>
    <t>粗利率</t>
    <rPh sb="0" eb="3">
      <t xml:space="preserve">アラリリツ </t>
    </rPh>
    <phoneticPr fontId="2"/>
  </si>
  <si>
    <t>総費用（原価＋販管費）</t>
    <rPh sb="0" eb="3">
      <t xml:space="preserve">ソウヒヨウ </t>
    </rPh>
    <rPh sb="4" eb="6">
      <t xml:space="preserve">ゲンカ </t>
    </rPh>
    <rPh sb="7" eb="10">
      <t xml:space="preserve">ハンカンヒ </t>
    </rPh>
    <phoneticPr fontId="2"/>
  </si>
  <si>
    <t>利益率</t>
    <rPh sb="0" eb="3">
      <t xml:space="preserve">リエキリツ </t>
    </rPh>
    <phoneticPr fontId="2"/>
  </si>
  <si>
    <t>正社員人件費</t>
    <phoneticPr fontId="2"/>
  </si>
  <si>
    <t>売上</t>
    <phoneticPr fontId="2"/>
  </si>
  <si>
    <t>売上連動費用（原価）</t>
    <phoneticPr fontId="2"/>
  </si>
  <si>
    <t>業務委託（専門家）費用</t>
    <phoneticPr fontId="2"/>
  </si>
  <si>
    <t>賃料</t>
    <phoneticPr fontId="2"/>
  </si>
  <si>
    <t>広告宣伝費</t>
    <phoneticPr fontId="2"/>
  </si>
  <si>
    <t>販売促進費</t>
    <phoneticPr fontId="2"/>
  </si>
  <si>
    <t>雑費</t>
    <phoneticPr fontId="2"/>
  </si>
  <si>
    <t>減価償却費用</t>
    <phoneticPr fontId="2"/>
  </si>
  <si>
    <t>販管費計</t>
    <phoneticPr fontId="2"/>
  </si>
  <si>
    <t>減価償却費（Ver1開発）</t>
    <phoneticPr fontId="2"/>
  </si>
  <si>
    <t>減価償却費（Ver2開発）</t>
    <phoneticPr fontId="2"/>
  </si>
  <si>
    <t>減価償却費（Ver3開発）</t>
    <phoneticPr fontId="2"/>
  </si>
  <si>
    <t>システム運用（非資産化）</t>
    <rPh sb="4" eb="6">
      <t xml:space="preserve">ウンヨウ </t>
    </rPh>
    <rPh sb="7" eb="8">
      <t xml:space="preserve">ヒ </t>
    </rPh>
    <rPh sb="8" eb="10">
      <t xml:space="preserve">シサンカ </t>
    </rPh>
    <rPh sb="10" eb="11">
      <t xml:space="preserve">カ </t>
    </rPh>
    <phoneticPr fontId="2"/>
  </si>
  <si>
    <t>継続月数</t>
    <rPh sb="0" eb="4">
      <t xml:space="preserve">ケイゾクゲッスウ </t>
    </rPh>
    <phoneticPr fontId="2"/>
  </si>
  <si>
    <t>LTV</t>
    <phoneticPr fontId="2"/>
  </si>
  <si>
    <t>CAC</t>
    <phoneticPr fontId="2"/>
  </si>
  <si>
    <t>★Ver1リリース</t>
    <phoneticPr fontId="2"/>
  </si>
  <si>
    <t>★Ver2リリース</t>
    <phoneticPr fontId="2"/>
  </si>
  <si>
    <t>★Ver3リリース</t>
    <phoneticPr fontId="2"/>
  </si>
  <si>
    <t>組織体制チェック</t>
    <rPh sb="0" eb="4">
      <t xml:space="preserve">ソシキタイセイ </t>
    </rPh>
    <phoneticPr fontId="2"/>
  </si>
  <si>
    <t>営業あたり新規提携店舗数</t>
    <rPh sb="0" eb="2">
      <t xml:space="preserve">エイギョウアタリ </t>
    </rPh>
    <rPh sb="5" eb="7">
      <t xml:space="preserve">シンキ </t>
    </rPh>
    <rPh sb="7" eb="12">
      <t xml:space="preserve">テイケイテンポスウ </t>
    </rPh>
    <phoneticPr fontId="2"/>
  </si>
  <si>
    <t>CSあたり残存契約数</t>
    <rPh sb="5" eb="7">
      <t xml:space="preserve">ザンゾン </t>
    </rPh>
    <rPh sb="7" eb="10">
      <t xml:space="preserve">ケイヤクスウ </t>
    </rPh>
    <phoneticPr fontId="2"/>
  </si>
  <si>
    <t>社員F</t>
    <rPh sb="0" eb="2">
      <t xml:space="preserve">シャイン </t>
    </rPh>
    <phoneticPr fontId="2"/>
  </si>
  <si>
    <t>社員G</t>
    <rPh sb="0" eb="2">
      <t xml:space="preserve">シャイン </t>
    </rPh>
    <phoneticPr fontId="2"/>
  </si>
  <si>
    <t>社員H</t>
    <rPh sb="0" eb="2">
      <t xml:space="preserve">シャイン </t>
    </rPh>
    <phoneticPr fontId="2"/>
  </si>
  <si>
    <t>コールセンター人員数</t>
    <rPh sb="7" eb="10">
      <t xml:space="preserve">ジンインスウ </t>
    </rPh>
    <phoneticPr fontId="2"/>
  </si>
  <si>
    <t>コールセンター一人あたり対応問い合わせ数</t>
    <rPh sb="0" eb="3">
      <t>コールセンター</t>
    </rPh>
    <rPh sb="7" eb="9">
      <t xml:space="preserve">ヒトリアタリ </t>
    </rPh>
    <rPh sb="12" eb="14">
      <t xml:space="preserve">タイオウ </t>
    </rPh>
    <rPh sb="14" eb="15">
      <t xml:space="preserve">トイアワセ </t>
    </rPh>
    <rPh sb="19" eb="20">
      <t xml:space="preserve">スウ </t>
    </rPh>
    <phoneticPr fontId="2"/>
  </si>
  <si>
    <t>Ver1システム開発費</t>
    <rPh sb="8" eb="10">
      <t xml:space="preserve">カイハツ </t>
    </rPh>
    <rPh sb="10" eb="11">
      <t xml:space="preserve">ヒ </t>
    </rPh>
    <phoneticPr fontId="2"/>
  </si>
  <si>
    <t>Ver2システム開発費</t>
    <rPh sb="8" eb="10">
      <t xml:space="preserve">カイハツ </t>
    </rPh>
    <rPh sb="10" eb="11">
      <t xml:space="preserve">ヒ </t>
    </rPh>
    <phoneticPr fontId="2"/>
  </si>
  <si>
    <t>Ver3システム開発費</t>
    <rPh sb="8" eb="10">
      <t xml:space="preserve">カイハツ </t>
    </rPh>
    <rPh sb="10" eb="11">
      <t xml:space="preserve">ヒ </t>
    </rPh>
    <phoneticPr fontId="2"/>
  </si>
  <si>
    <t>システム開発費</t>
    <rPh sb="4" eb="7">
      <t xml:space="preserve">カイハツヒ </t>
    </rPh>
    <phoneticPr fontId="2"/>
  </si>
  <si>
    <t>2ヶ月後入金</t>
    <rPh sb="4" eb="6">
      <t xml:space="preserve">ニュウキン </t>
    </rPh>
    <phoneticPr fontId="2"/>
  </si>
  <si>
    <t>当月末支払</t>
    <rPh sb="0" eb="3">
      <t xml:space="preserve">トウゲツマツ </t>
    </rPh>
    <rPh sb="3" eb="5">
      <t xml:space="preserve">シハライ </t>
    </rPh>
    <phoneticPr fontId="2"/>
  </si>
  <si>
    <t>翌月末支払</t>
    <rPh sb="0" eb="2">
      <t xml:space="preserve">ヨクゲツ </t>
    </rPh>
    <rPh sb="3" eb="5">
      <t xml:space="preserve">シハライ </t>
    </rPh>
    <phoneticPr fontId="2"/>
  </si>
  <si>
    <t>当月末支払</t>
    <rPh sb="0" eb="3">
      <t xml:space="preserve">トウゲツマツ </t>
    </rPh>
    <phoneticPr fontId="2"/>
  </si>
  <si>
    <t>2ヶ月後支払</t>
    <rPh sb="4" eb="6">
      <t xml:space="preserve">シハライ </t>
    </rPh>
    <phoneticPr fontId="2"/>
  </si>
  <si>
    <t>2ヶ月後支払</t>
    <rPh sb="0" eb="2">
      <t xml:space="preserve">２カゲツゴ </t>
    </rPh>
    <rPh sb="4" eb="6">
      <t xml:space="preserve">シハライ </t>
    </rPh>
    <phoneticPr fontId="2"/>
  </si>
  <si>
    <t>翌月末支払</t>
    <phoneticPr fontId="2"/>
  </si>
  <si>
    <t>翌月末支払</t>
    <rPh sb="0" eb="1">
      <t>ヨク</t>
    </rPh>
    <rPh sb="2" eb="4">
      <t xml:space="preserve">シハライ </t>
    </rPh>
    <phoneticPr fontId="2"/>
  </si>
  <si>
    <t>入出金タイミング</t>
    <rPh sb="0" eb="3">
      <t xml:space="preserve">ニュウシュツキン </t>
    </rPh>
    <phoneticPr fontId="2"/>
  </si>
  <si>
    <t>営業活動によるキャッシュフロー</t>
    <rPh sb="0" eb="4">
      <t xml:space="preserve">エイギョウカツドウニ </t>
    </rPh>
    <phoneticPr fontId="2"/>
  </si>
  <si>
    <t>営業収入</t>
    <rPh sb="0" eb="4">
      <t xml:space="preserve">エイギョウシュウニュウ </t>
    </rPh>
    <phoneticPr fontId="2"/>
  </si>
  <si>
    <t>営業支出</t>
    <rPh sb="0" eb="1">
      <t xml:space="preserve">エイギョウシシュツ </t>
    </rPh>
    <phoneticPr fontId="2"/>
  </si>
  <si>
    <t>法人税等</t>
    <rPh sb="0" eb="4">
      <t xml:space="preserve">ホウジンゼイトウ </t>
    </rPh>
    <phoneticPr fontId="2"/>
  </si>
  <si>
    <t>法人税率</t>
    <rPh sb="0" eb="4">
      <t xml:space="preserve">ホウジンゼイリツ </t>
    </rPh>
    <phoneticPr fontId="2"/>
  </si>
  <si>
    <t>法人税等の支払い</t>
    <rPh sb="0" eb="4">
      <t xml:space="preserve">ホウジンゼイトウノ </t>
    </rPh>
    <rPh sb="5" eb="7">
      <t xml:space="preserve">シハライ </t>
    </rPh>
    <phoneticPr fontId="2"/>
  </si>
  <si>
    <t>投資活動によるキャッシュフロー</t>
    <rPh sb="0" eb="4">
      <t xml:space="preserve">トウシカツドウニヨル </t>
    </rPh>
    <phoneticPr fontId="2"/>
  </si>
  <si>
    <t>有形・無形固定資産の購入による支出</t>
    <phoneticPr fontId="2"/>
  </si>
  <si>
    <t>財務活動によるキャッシュフロー</t>
    <phoneticPr fontId="2"/>
  </si>
  <si>
    <t>※擬似的に獲得予算とする</t>
    <rPh sb="1" eb="4">
      <t xml:space="preserve">ギジテキニ </t>
    </rPh>
    <rPh sb="5" eb="9">
      <t xml:space="preserve">カクトクヨサン </t>
    </rPh>
    <phoneticPr fontId="2"/>
  </si>
  <si>
    <t>現金及び現金同等物の増減額</t>
    <phoneticPr fontId="2"/>
  </si>
  <si>
    <t>現金及び現金同等物の期首残高</t>
    <phoneticPr fontId="2"/>
  </si>
  <si>
    <t>現金及び現金同等物の期末残高</t>
    <phoneticPr fontId="2"/>
  </si>
  <si>
    <t>★ステージゲート</t>
    <phoneticPr fontId="2"/>
  </si>
  <si>
    <t>税抜</t>
    <rPh sb="0" eb="2">
      <t xml:space="preserve">ゼイヌキ </t>
    </rPh>
    <phoneticPr fontId="2"/>
  </si>
  <si>
    <t>税込み</t>
    <rPh sb="0" eb="2">
      <t xml:space="preserve">ゼイコミ </t>
    </rPh>
    <phoneticPr fontId="2"/>
  </si>
  <si>
    <t>★事業化</t>
    <rPh sb="1" eb="4">
      <t xml:space="preserve">ジギョウカ </t>
    </rPh>
    <phoneticPr fontId="2"/>
  </si>
  <si>
    <t>累積赤字</t>
    <rPh sb="0" eb="2">
      <t xml:space="preserve">ルイセキ </t>
    </rPh>
    <rPh sb="2" eb="4">
      <t xml:space="preserve">アカジ </t>
    </rPh>
    <phoneticPr fontId="2"/>
  </si>
  <si>
    <t>ユニットエコノミクス（広告→EC）</t>
    <rPh sb="11" eb="13">
      <t xml:space="preserve">コウコク </t>
    </rPh>
    <phoneticPr fontId="2"/>
  </si>
  <si>
    <t>ユニットエコノミクス（店舗 仕上がり時点）</t>
    <rPh sb="11" eb="13">
      <t xml:space="preserve">テンポ </t>
    </rPh>
    <rPh sb="14" eb="16">
      <t xml:space="preserve">シアガリ </t>
    </rPh>
    <rPh sb="18" eb="20">
      <t xml:space="preserve">ジテン </t>
    </rPh>
    <phoneticPr fontId="2"/>
  </si>
  <si>
    <t>係数</t>
    <rPh sb="0" eb="2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</si>
</sst>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0.0%;[Red]\-0.0%"/>
    <numFmt numFmtId="178" formatCode="#,##0.0;[Red]\-#,##0.0"/>
  </numFmts>
  <fonts count="9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游ゴシック Regular"/>
      <charset val="128"/>
    </font>
    <font>
      <b/>
      <sz val="12"/>
      <color theme="1"/>
      <name val="游ゴシック Regular"/>
      <charset val="128"/>
    </font>
    <font>
      <b/>
      <sz val="14"/>
      <color theme="1"/>
      <name val="游ゴシック Regular"/>
      <charset val="128"/>
    </font>
    <font>
      <sz val="14"/>
      <color theme="1"/>
      <name val="游ゴシック Regular"/>
      <charset val="128"/>
    </font>
    <font>
      <b/>
      <sz val="12"/>
      <color rgb="FFFF0000"/>
      <name val="游ゴシック Regular"/>
      <charset val="128"/>
    </font>
    <font>
      <sz val="12"/>
      <color rgb="FF000000"/>
      <name val="游ゴシック Regular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C8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9A4EA"/>
        <bgColor indexed="64"/>
      </patternFill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3" fillId="2" borderId="0" xfId="0" applyFont="1" applyFill="1" applyBorder="1"/>
    <xf numFmtId="6" fontId="3" fillId="2" borderId="0" xfId="0" applyNumberFormat="1" applyFont="1" applyFill="1" applyBorder="1"/>
    <xf numFmtId="0" fontId="3" fillId="2" borderId="4" xfId="0" applyFont="1" applyFill="1" applyBorder="1"/>
    <xf numFmtId="6" fontId="3" fillId="2" borderId="4" xfId="0" applyNumberFormat="1" applyFont="1" applyFill="1" applyBorder="1"/>
    <xf numFmtId="0" fontId="5" fillId="2" borderId="2" xfId="0" applyFont="1" applyFill="1" applyBorder="1"/>
    <xf numFmtId="6" fontId="3" fillId="2" borderId="0" xfId="0" applyNumberFormat="1" applyFont="1" applyFill="1"/>
    <xf numFmtId="0" fontId="4" fillId="2" borderId="2" xfId="0" applyFont="1" applyFill="1" applyBorder="1"/>
    <xf numFmtId="6" fontId="3" fillId="3" borderId="0" xfId="1" applyFont="1" applyFill="1"/>
    <xf numFmtId="6" fontId="3" fillId="2" borderId="0" xfId="1" applyFont="1" applyFill="1"/>
    <xf numFmtId="6" fontId="4" fillId="2" borderId="2" xfId="1" applyFont="1" applyFill="1" applyBorder="1"/>
    <xf numFmtId="0" fontId="3" fillId="2" borderId="2" xfId="0" applyFont="1" applyFill="1" applyBorder="1"/>
    <xf numFmtId="6" fontId="3" fillId="2" borderId="2" xfId="1" applyFont="1" applyFill="1" applyBorder="1"/>
    <xf numFmtId="6" fontId="3" fillId="2" borderId="3" xfId="1" applyFont="1" applyFill="1" applyBorder="1"/>
    <xf numFmtId="6" fontId="3" fillId="2" borderId="0" xfId="1" applyFont="1" applyFill="1" applyBorder="1"/>
    <xf numFmtId="6" fontId="3" fillId="3" borderId="0" xfId="1" applyFont="1" applyFill="1" applyBorder="1"/>
    <xf numFmtId="6" fontId="3" fillId="2" borderId="4" xfId="1" applyFont="1" applyFill="1" applyBorder="1"/>
    <xf numFmtId="6" fontId="4" fillId="2" borderId="3" xfId="1" applyFont="1" applyFill="1" applyBorder="1"/>
    <xf numFmtId="6" fontId="5" fillId="2" borderId="2" xfId="1" applyFont="1" applyFill="1" applyBorder="1"/>
    <xf numFmtId="6" fontId="3" fillId="3" borderId="1" xfId="1" applyFont="1" applyFill="1" applyBorder="1"/>
    <xf numFmtId="0" fontId="3" fillId="3" borderId="1" xfId="0" applyFont="1" applyFill="1" applyBorder="1"/>
    <xf numFmtId="0" fontId="4" fillId="2" borderId="0" xfId="0" applyFont="1" applyFill="1"/>
    <xf numFmtId="0" fontId="3" fillId="2" borderId="0" xfId="0" applyNumberFormat="1" applyFont="1" applyFill="1" applyBorder="1" applyAlignment="1"/>
    <xf numFmtId="0" fontId="3" fillId="3" borderId="0" xfId="0" applyNumberFormat="1" applyFont="1" applyFill="1" applyBorder="1" applyAlignment="1"/>
    <xf numFmtId="0" fontId="3" fillId="0" borderId="0" xfId="0" applyFont="1" applyFill="1" applyBorder="1"/>
    <xf numFmtId="38" fontId="3" fillId="2" borderId="0" xfId="2" applyFont="1" applyFill="1" applyBorder="1" applyAlignment="1"/>
    <xf numFmtId="38" fontId="3" fillId="2" borderId="0" xfId="0" applyNumberFormat="1" applyFont="1" applyFill="1" applyBorder="1"/>
    <xf numFmtId="6" fontId="3" fillId="0" borderId="0" xfId="1" applyFont="1" applyFill="1"/>
    <xf numFmtId="6" fontId="3" fillId="2" borderId="1" xfId="1" applyFont="1" applyFill="1" applyBorder="1"/>
    <xf numFmtId="0" fontId="3" fillId="0" borderId="0" xfId="0" applyFont="1" applyFill="1"/>
    <xf numFmtId="6" fontId="3" fillId="0" borderId="0" xfId="1" applyFont="1" applyFill="1" applyBorder="1"/>
    <xf numFmtId="0" fontId="4" fillId="2" borderId="0" xfId="0" applyFont="1" applyFill="1" applyBorder="1"/>
    <xf numFmtId="6" fontId="4" fillId="2" borderId="0" xfId="0" applyNumberFormat="1" applyFont="1" applyFill="1" applyBorder="1"/>
    <xf numFmtId="0" fontId="5" fillId="5" borderId="2" xfId="0" applyFont="1" applyFill="1" applyBorder="1"/>
    <xf numFmtId="6" fontId="5" fillId="5" borderId="2" xfId="0" applyNumberFormat="1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6" fontId="5" fillId="7" borderId="2" xfId="1" applyFont="1" applyFill="1" applyBorder="1"/>
    <xf numFmtId="0" fontId="5" fillId="3" borderId="2" xfId="0" applyFont="1" applyFill="1" applyBorder="1"/>
    <xf numFmtId="6" fontId="5" fillId="3" borderId="2" xfId="1" applyFont="1" applyFill="1" applyBorder="1"/>
    <xf numFmtId="0" fontId="5" fillId="8" borderId="2" xfId="0" applyFont="1" applyFill="1" applyBorder="1"/>
    <xf numFmtId="6" fontId="5" fillId="8" borderId="2" xfId="1" applyFont="1" applyFill="1" applyBorder="1"/>
    <xf numFmtId="0" fontId="5" fillId="9" borderId="2" xfId="0" applyFont="1" applyFill="1" applyBorder="1"/>
    <xf numFmtId="6" fontId="5" fillId="9" borderId="2" xfId="1" applyFont="1" applyFill="1" applyBorder="1"/>
    <xf numFmtId="0" fontId="5" fillId="0" borderId="2" xfId="0" applyFont="1" applyFill="1" applyBorder="1"/>
    <xf numFmtId="6" fontId="5" fillId="0" borderId="2" xfId="1" applyFont="1" applyFill="1" applyBorder="1"/>
    <xf numFmtId="6" fontId="5" fillId="6" borderId="2" xfId="0" applyNumberFormat="1" applyFont="1" applyFill="1" applyBorder="1"/>
    <xf numFmtId="0" fontId="6" fillId="2" borderId="0" xfId="0" applyFont="1" applyFill="1"/>
    <xf numFmtId="6" fontId="4" fillId="2" borderId="0" xfId="1" applyFont="1" applyFill="1" applyBorder="1"/>
    <xf numFmtId="0" fontId="4" fillId="2" borderId="4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7" borderId="6" xfId="0" applyFont="1" applyFill="1" applyBorder="1"/>
    <xf numFmtId="0" fontId="3" fillId="6" borderId="9" xfId="0" applyFont="1" applyFill="1" applyBorder="1"/>
    <xf numFmtId="0" fontId="3" fillId="6" borderId="6" xfId="0" applyFont="1" applyFill="1" applyBorder="1"/>
    <xf numFmtId="0" fontId="3" fillId="5" borderId="6" xfId="0" applyFont="1" applyFill="1" applyBorder="1"/>
    <xf numFmtId="0" fontId="4" fillId="5" borderId="7" xfId="0" applyFont="1" applyFill="1" applyBorder="1"/>
    <xf numFmtId="0" fontId="4" fillId="6" borderId="7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7" borderId="7" xfId="0" applyFont="1" applyFill="1" applyBorder="1"/>
    <xf numFmtId="0" fontId="5" fillId="2" borderId="0" xfId="0" applyFont="1" applyFill="1"/>
    <xf numFmtId="55" fontId="5" fillId="2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176" fontId="3" fillId="3" borderId="1" xfId="0" applyNumberFormat="1" applyFont="1" applyFill="1" applyBorder="1"/>
    <xf numFmtId="177" fontId="6" fillId="0" borderId="2" xfId="3" applyNumberFormat="1" applyFont="1" applyFill="1" applyBorder="1" applyAlignment="1"/>
    <xf numFmtId="0" fontId="6" fillId="0" borderId="2" xfId="0" applyFont="1" applyFill="1" applyBorder="1"/>
    <xf numFmtId="0" fontId="7" fillId="2" borderId="0" xfId="0" applyFont="1" applyFill="1"/>
    <xf numFmtId="6" fontId="3" fillId="2" borderId="1" xfId="0" applyNumberFormat="1" applyFont="1" applyFill="1" applyBorder="1"/>
    <xf numFmtId="0" fontId="4" fillId="2" borderId="8" xfId="0" applyFont="1" applyFill="1" applyBorder="1"/>
    <xf numFmtId="0" fontId="3" fillId="2" borderId="10" xfId="0" applyFont="1" applyFill="1" applyBorder="1"/>
    <xf numFmtId="0" fontId="4" fillId="4" borderId="8" xfId="0" applyFont="1" applyFill="1" applyBorder="1"/>
    <xf numFmtId="0" fontId="3" fillId="4" borderId="10" xfId="0" applyFont="1" applyFill="1" applyBorder="1"/>
    <xf numFmtId="178" fontId="3" fillId="2" borderId="1" xfId="2" applyNumberFormat="1" applyFont="1" applyFill="1" applyBorder="1" applyAlignment="1"/>
    <xf numFmtId="38" fontId="3" fillId="2" borderId="1" xfId="2" applyFont="1" applyFill="1" applyBorder="1" applyAlignment="1"/>
    <xf numFmtId="178" fontId="3" fillId="2" borderId="10" xfId="2" applyNumberFormat="1" applyFont="1" applyFill="1" applyBorder="1" applyAlignment="1"/>
    <xf numFmtId="38" fontId="3" fillId="2" borderId="10" xfId="2" applyFont="1" applyFill="1" applyBorder="1" applyAlignment="1"/>
    <xf numFmtId="0" fontId="3" fillId="2" borderId="8" xfId="0" applyFont="1" applyFill="1" applyBorder="1"/>
    <xf numFmtId="9" fontId="3" fillId="2" borderId="0" xfId="0" applyNumberFormat="1" applyFont="1" applyFill="1"/>
    <xf numFmtId="0" fontId="5" fillId="2" borderId="0" xfId="0" applyFont="1" applyFill="1" applyAlignment="1">
      <alignment horizontal="center"/>
    </xf>
    <xf numFmtId="0" fontId="4" fillId="2" borderId="5" xfId="0" applyFont="1" applyFill="1" applyBorder="1"/>
    <xf numFmtId="6" fontId="4" fillId="0" borderId="2" xfId="1" applyFont="1" applyFill="1" applyBorder="1"/>
    <xf numFmtId="0" fontId="4" fillId="7" borderId="6" xfId="0" applyFont="1" applyFill="1" applyBorder="1"/>
    <xf numFmtId="6" fontId="4" fillId="3" borderId="2" xfId="1" applyFont="1" applyFill="1" applyBorder="1"/>
    <xf numFmtId="6" fontId="4" fillId="2" borderId="0" xfId="1" applyFont="1" applyFill="1"/>
    <xf numFmtId="6" fontId="4" fillId="2" borderId="4" xfId="1" applyFont="1" applyFill="1" applyBorder="1"/>
    <xf numFmtId="38" fontId="6" fillId="0" borderId="2" xfId="2" applyFont="1" applyFill="1" applyBorder="1" applyAlignment="1"/>
    <xf numFmtId="9" fontId="3" fillId="3" borderId="1" xfId="3" applyFont="1" applyFill="1" applyBorder="1" applyAlignment="1"/>
    <xf numFmtId="6" fontId="8" fillId="10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4">
    <cellStyle name="パーセント" xfId="3" builtinId="5"/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Medium7"/>
  <colors>
    <mruColors>
      <color rgb="FFC9A4EA"/>
      <color rgb="FFEBC8CD"/>
      <color rgb="FFFF5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X129"/>
  <sheetViews>
    <sheetView showGridLines="0" tabSelected="1" zoomScale="88" workbookViewId="0">
      <pane xSplit="10" ySplit="3" topLeftCell="BN4" activePane="bottomRight" state="frozen"/>
      <selection pane="topRight" activeCell="I1" sqref="I1"/>
      <selection pane="bottomLeft" activeCell="A4" sqref="A4"/>
      <selection pane="bottomRight" activeCell="B5" sqref="B5"/>
    </sheetView>
  </sheetViews>
  <sheetFormatPr baseColWidth="10" defaultColWidth="12.7109375" defaultRowHeight="20"/>
  <cols>
    <col min="1" max="1" width="3.140625" style="1" customWidth="1"/>
    <col min="2" max="2" width="27.140625" style="1" customWidth="1"/>
    <col min="3" max="3" width="12.28515625" style="1" customWidth="1"/>
    <col min="4" max="7" width="2.7109375" style="1" customWidth="1"/>
    <col min="8" max="9" width="3.5703125" style="1" customWidth="1"/>
    <col min="10" max="10" width="25.85546875" style="1" customWidth="1"/>
    <col min="11" max="13" width="13.140625" style="1" bestFit="1" customWidth="1"/>
    <col min="14" max="33" width="14.42578125" style="1" bestFit="1" customWidth="1"/>
    <col min="34" max="38" width="15.7109375" style="1" bestFit="1" customWidth="1"/>
    <col min="39" max="40" width="17.5703125" style="1" bestFit="1" customWidth="1"/>
    <col min="41" max="43" width="15.7109375" style="1" bestFit="1" customWidth="1"/>
    <col min="44" max="44" width="17.5703125" style="1" bestFit="1" customWidth="1"/>
    <col min="45" max="45" width="19.5703125" style="1" bestFit="1" customWidth="1"/>
    <col min="46" max="46" width="17.5703125" style="1" bestFit="1" customWidth="1"/>
    <col min="47" max="53" width="19.5703125" style="1" bestFit="1" customWidth="1"/>
    <col min="54" max="70" width="20.7109375" style="1" bestFit="1" customWidth="1"/>
    <col min="71" max="71" width="12.7109375" style="1"/>
    <col min="72" max="74" width="14.28515625" style="1" bestFit="1" customWidth="1"/>
    <col min="75" max="76" width="14.5703125" style="1" bestFit="1" customWidth="1"/>
    <col min="77" max="16384" width="12.7109375" style="1"/>
  </cols>
  <sheetData>
    <row r="2" spans="1:76" s="72" customFormat="1">
      <c r="Q2" s="72" t="s">
        <v>98</v>
      </c>
      <c r="AC2" s="72" t="s">
        <v>99</v>
      </c>
      <c r="AO2" s="72" t="s">
        <v>100</v>
      </c>
    </row>
    <row r="3" spans="1:76" s="66" customFormat="1" ht="24">
      <c r="K3" s="67">
        <v>44287</v>
      </c>
      <c r="L3" s="67">
        <v>44317</v>
      </c>
      <c r="M3" s="67">
        <v>44348</v>
      </c>
      <c r="N3" s="67">
        <v>44378</v>
      </c>
      <c r="O3" s="67">
        <v>44409</v>
      </c>
      <c r="P3" s="67">
        <v>44440</v>
      </c>
      <c r="Q3" s="67">
        <v>44470</v>
      </c>
      <c r="R3" s="67">
        <v>44501</v>
      </c>
      <c r="S3" s="67">
        <v>44531</v>
      </c>
      <c r="T3" s="67">
        <v>44562</v>
      </c>
      <c r="U3" s="67">
        <v>44593</v>
      </c>
      <c r="V3" s="67">
        <v>44621</v>
      </c>
      <c r="W3" s="67">
        <v>44652</v>
      </c>
      <c r="X3" s="67">
        <v>44682</v>
      </c>
      <c r="Y3" s="67">
        <v>44713</v>
      </c>
      <c r="Z3" s="67">
        <v>44743</v>
      </c>
      <c r="AA3" s="67">
        <v>44774</v>
      </c>
      <c r="AB3" s="67">
        <v>44805</v>
      </c>
      <c r="AC3" s="67">
        <v>44835</v>
      </c>
      <c r="AD3" s="67">
        <v>44866</v>
      </c>
      <c r="AE3" s="67">
        <v>44896</v>
      </c>
      <c r="AF3" s="67">
        <v>44927</v>
      </c>
      <c r="AG3" s="67">
        <v>44958</v>
      </c>
      <c r="AH3" s="67">
        <v>44986</v>
      </c>
      <c r="AI3" s="67">
        <v>45017</v>
      </c>
      <c r="AJ3" s="67">
        <v>45047</v>
      </c>
      <c r="AK3" s="67">
        <v>45078</v>
      </c>
      <c r="AL3" s="67">
        <v>45108</v>
      </c>
      <c r="AM3" s="67">
        <v>45139</v>
      </c>
      <c r="AN3" s="67">
        <v>45170</v>
      </c>
      <c r="AO3" s="67">
        <v>45200</v>
      </c>
      <c r="AP3" s="67">
        <v>45231</v>
      </c>
      <c r="AQ3" s="67">
        <v>45261</v>
      </c>
      <c r="AR3" s="67">
        <v>45292</v>
      </c>
      <c r="AS3" s="67">
        <v>45323</v>
      </c>
      <c r="AT3" s="67">
        <v>45352</v>
      </c>
      <c r="AU3" s="67">
        <v>45383</v>
      </c>
      <c r="AV3" s="67">
        <v>45413</v>
      </c>
      <c r="AW3" s="67">
        <v>45444</v>
      </c>
      <c r="AX3" s="67">
        <v>45474</v>
      </c>
      <c r="AY3" s="67">
        <v>45505</v>
      </c>
      <c r="AZ3" s="67">
        <v>45536</v>
      </c>
      <c r="BA3" s="67">
        <v>45566</v>
      </c>
      <c r="BB3" s="67">
        <v>45597</v>
      </c>
      <c r="BC3" s="67">
        <v>45627</v>
      </c>
      <c r="BD3" s="67">
        <v>45658</v>
      </c>
      <c r="BE3" s="67">
        <v>45689</v>
      </c>
      <c r="BF3" s="67">
        <v>45717</v>
      </c>
      <c r="BG3" s="67">
        <v>45748</v>
      </c>
      <c r="BH3" s="67">
        <v>45778</v>
      </c>
      <c r="BI3" s="67">
        <v>45809</v>
      </c>
      <c r="BJ3" s="67">
        <v>45839</v>
      </c>
      <c r="BK3" s="67">
        <v>45870</v>
      </c>
      <c r="BL3" s="67">
        <v>45901</v>
      </c>
      <c r="BM3" s="67">
        <v>45931</v>
      </c>
      <c r="BN3" s="67">
        <v>45962</v>
      </c>
      <c r="BO3" s="67">
        <v>45992</v>
      </c>
      <c r="BP3" s="67">
        <v>46023</v>
      </c>
      <c r="BQ3" s="67">
        <v>46054</v>
      </c>
      <c r="BR3" s="67">
        <v>46082</v>
      </c>
      <c r="BT3" s="67" t="s">
        <v>30</v>
      </c>
      <c r="BU3" s="67" t="s">
        <v>26</v>
      </c>
      <c r="BV3" s="67" t="s">
        <v>27</v>
      </c>
      <c r="BW3" s="67" t="s">
        <v>31</v>
      </c>
      <c r="BX3" s="67" t="s">
        <v>32</v>
      </c>
    </row>
    <row r="4" spans="1:76" s="26" customFormat="1" ht="24">
      <c r="A4" s="5"/>
      <c r="B4" s="68" t="s">
        <v>142</v>
      </c>
      <c r="C4" s="68" t="s">
        <v>75</v>
      </c>
      <c r="D4" s="5"/>
      <c r="E4" s="60"/>
      <c r="F4" s="54"/>
      <c r="G4" s="5"/>
      <c r="H4" s="5"/>
      <c r="I4" s="5"/>
      <c r="J4" s="5" t="s">
        <v>33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1</v>
      </c>
      <c r="R4" s="27">
        <v>1</v>
      </c>
      <c r="S4" s="27">
        <v>1</v>
      </c>
      <c r="T4" s="27">
        <v>1</v>
      </c>
      <c r="U4" s="27">
        <v>1</v>
      </c>
      <c r="V4" s="27">
        <v>1</v>
      </c>
      <c r="W4" s="27">
        <v>3</v>
      </c>
      <c r="X4" s="27">
        <v>3</v>
      </c>
      <c r="Y4" s="27">
        <v>3</v>
      </c>
      <c r="Z4" s="27">
        <v>3</v>
      </c>
      <c r="AA4" s="27">
        <v>3</v>
      </c>
      <c r="AB4" s="27">
        <v>3</v>
      </c>
      <c r="AC4" s="27">
        <v>3</v>
      </c>
      <c r="AD4" s="27">
        <v>3</v>
      </c>
      <c r="AE4" s="27">
        <v>3</v>
      </c>
      <c r="AF4" s="27">
        <v>3</v>
      </c>
      <c r="AG4" s="27">
        <v>3</v>
      </c>
      <c r="AH4" s="27">
        <v>3</v>
      </c>
      <c r="AI4" s="27">
        <v>7</v>
      </c>
      <c r="AJ4" s="27">
        <v>7</v>
      </c>
      <c r="AK4" s="27">
        <v>7</v>
      </c>
      <c r="AL4" s="27">
        <v>7</v>
      </c>
      <c r="AM4" s="27">
        <v>7</v>
      </c>
      <c r="AN4" s="27">
        <v>7</v>
      </c>
      <c r="AO4" s="27">
        <v>7</v>
      </c>
      <c r="AP4" s="27">
        <v>7</v>
      </c>
      <c r="AQ4" s="27">
        <v>7</v>
      </c>
      <c r="AR4" s="27">
        <v>7</v>
      </c>
      <c r="AS4" s="27">
        <v>7</v>
      </c>
      <c r="AT4" s="27">
        <v>7</v>
      </c>
      <c r="AU4" s="27">
        <v>7</v>
      </c>
      <c r="AV4" s="27">
        <v>7</v>
      </c>
      <c r="AW4" s="27">
        <v>7</v>
      </c>
      <c r="AX4" s="27">
        <v>7</v>
      </c>
      <c r="AY4" s="27">
        <v>7</v>
      </c>
      <c r="AZ4" s="27">
        <v>7</v>
      </c>
      <c r="BA4" s="27">
        <v>7</v>
      </c>
      <c r="BB4" s="27">
        <v>7</v>
      </c>
      <c r="BC4" s="27">
        <v>7</v>
      </c>
      <c r="BD4" s="27">
        <v>7</v>
      </c>
      <c r="BE4" s="27">
        <v>7</v>
      </c>
      <c r="BF4" s="27">
        <v>7</v>
      </c>
      <c r="BG4" s="27">
        <v>7</v>
      </c>
      <c r="BH4" s="27">
        <v>7</v>
      </c>
      <c r="BI4" s="27">
        <v>7</v>
      </c>
      <c r="BJ4" s="27">
        <v>7</v>
      </c>
      <c r="BK4" s="27">
        <v>7</v>
      </c>
      <c r="BL4" s="27">
        <v>7</v>
      </c>
      <c r="BM4" s="27">
        <v>7</v>
      </c>
      <c r="BN4" s="27">
        <v>7</v>
      </c>
      <c r="BO4" s="27">
        <v>7</v>
      </c>
      <c r="BP4" s="27">
        <v>7</v>
      </c>
      <c r="BQ4" s="27">
        <v>7</v>
      </c>
      <c r="BR4" s="27">
        <v>7</v>
      </c>
    </row>
    <row r="5" spans="1:76">
      <c r="B5" s="2" t="s">
        <v>8</v>
      </c>
      <c r="C5" s="23">
        <v>29800</v>
      </c>
      <c r="E5" s="60"/>
      <c r="F5" s="54"/>
      <c r="G5" s="5"/>
      <c r="H5" s="5"/>
      <c r="I5" s="5"/>
      <c r="J5" s="5" t="s">
        <v>3</v>
      </c>
      <c r="K5" s="28">
        <f>K4</f>
        <v>0</v>
      </c>
      <c r="L5" s="28">
        <f>K5+L4</f>
        <v>0</v>
      </c>
      <c r="M5" s="28">
        <f t="shared" ref="M5:BQ5" si="0">L5+M4</f>
        <v>0</v>
      </c>
      <c r="N5" s="28">
        <f t="shared" si="0"/>
        <v>0</v>
      </c>
      <c r="O5" s="28">
        <f>N5+O4</f>
        <v>0</v>
      </c>
      <c r="P5" s="28">
        <f t="shared" si="0"/>
        <v>0</v>
      </c>
      <c r="Q5" s="28">
        <f t="shared" si="0"/>
        <v>1</v>
      </c>
      <c r="R5" s="28">
        <f t="shared" si="0"/>
        <v>2</v>
      </c>
      <c r="S5" s="28">
        <f t="shared" si="0"/>
        <v>3</v>
      </c>
      <c r="T5" s="28">
        <f t="shared" si="0"/>
        <v>4</v>
      </c>
      <c r="U5" s="28">
        <f t="shared" si="0"/>
        <v>5</v>
      </c>
      <c r="V5" s="28">
        <f t="shared" si="0"/>
        <v>6</v>
      </c>
      <c r="W5" s="28">
        <f t="shared" si="0"/>
        <v>9</v>
      </c>
      <c r="X5" s="28">
        <f t="shared" si="0"/>
        <v>12</v>
      </c>
      <c r="Y5" s="28">
        <f t="shared" si="0"/>
        <v>15</v>
      </c>
      <c r="Z5" s="28">
        <f t="shared" si="0"/>
        <v>18</v>
      </c>
      <c r="AA5" s="28">
        <f t="shared" si="0"/>
        <v>21</v>
      </c>
      <c r="AB5" s="28">
        <f t="shared" si="0"/>
        <v>24</v>
      </c>
      <c r="AC5" s="28">
        <f t="shared" si="0"/>
        <v>27</v>
      </c>
      <c r="AD5" s="28">
        <f t="shared" si="0"/>
        <v>30</v>
      </c>
      <c r="AE5" s="28">
        <f t="shared" si="0"/>
        <v>33</v>
      </c>
      <c r="AF5" s="28">
        <f t="shared" si="0"/>
        <v>36</v>
      </c>
      <c r="AG5" s="28">
        <f t="shared" si="0"/>
        <v>39</v>
      </c>
      <c r="AH5" s="28">
        <f t="shared" si="0"/>
        <v>42</v>
      </c>
      <c r="AI5" s="28">
        <f t="shared" si="0"/>
        <v>49</v>
      </c>
      <c r="AJ5" s="28">
        <f t="shared" si="0"/>
        <v>56</v>
      </c>
      <c r="AK5" s="28">
        <f t="shared" si="0"/>
        <v>63</v>
      </c>
      <c r="AL5" s="28">
        <f t="shared" si="0"/>
        <v>70</v>
      </c>
      <c r="AM5" s="28">
        <f t="shared" si="0"/>
        <v>77</v>
      </c>
      <c r="AN5" s="28">
        <f t="shared" si="0"/>
        <v>84</v>
      </c>
      <c r="AO5" s="28">
        <f t="shared" si="0"/>
        <v>91</v>
      </c>
      <c r="AP5" s="28">
        <f t="shared" si="0"/>
        <v>98</v>
      </c>
      <c r="AQ5" s="28">
        <f t="shared" si="0"/>
        <v>105</v>
      </c>
      <c r="AR5" s="28">
        <f t="shared" si="0"/>
        <v>112</v>
      </c>
      <c r="AS5" s="28">
        <f t="shared" si="0"/>
        <v>119</v>
      </c>
      <c r="AT5" s="28">
        <f t="shared" si="0"/>
        <v>126</v>
      </c>
      <c r="AU5" s="28">
        <f t="shared" si="0"/>
        <v>133</v>
      </c>
      <c r="AV5" s="28">
        <f t="shared" si="0"/>
        <v>140</v>
      </c>
      <c r="AW5" s="28">
        <f t="shared" si="0"/>
        <v>147</v>
      </c>
      <c r="AX5" s="28">
        <f t="shared" si="0"/>
        <v>154</v>
      </c>
      <c r="AY5" s="28">
        <f t="shared" si="0"/>
        <v>161</v>
      </c>
      <c r="AZ5" s="28">
        <f t="shared" si="0"/>
        <v>168</v>
      </c>
      <c r="BA5" s="28">
        <f t="shared" si="0"/>
        <v>175</v>
      </c>
      <c r="BB5" s="28">
        <f t="shared" si="0"/>
        <v>182</v>
      </c>
      <c r="BC5" s="28">
        <f t="shared" si="0"/>
        <v>189</v>
      </c>
      <c r="BD5" s="28">
        <f t="shared" si="0"/>
        <v>196</v>
      </c>
      <c r="BE5" s="28">
        <f t="shared" si="0"/>
        <v>203</v>
      </c>
      <c r="BF5" s="28">
        <f t="shared" si="0"/>
        <v>210</v>
      </c>
      <c r="BG5" s="28">
        <f t="shared" si="0"/>
        <v>217</v>
      </c>
      <c r="BH5" s="28">
        <f t="shared" si="0"/>
        <v>224</v>
      </c>
      <c r="BI5" s="28">
        <f t="shared" si="0"/>
        <v>231</v>
      </c>
      <c r="BJ5" s="28">
        <f t="shared" si="0"/>
        <v>238</v>
      </c>
      <c r="BK5" s="28">
        <f t="shared" si="0"/>
        <v>245</v>
      </c>
      <c r="BL5" s="28">
        <f t="shared" si="0"/>
        <v>252</v>
      </c>
      <c r="BM5" s="28">
        <f t="shared" si="0"/>
        <v>259</v>
      </c>
      <c r="BN5" s="28">
        <f t="shared" si="0"/>
        <v>266</v>
      </c>
      <c r="BO5" s="28">
        <f t="shared" si="0"/>
        <v>273</v>
      </c>
      <c r="BP5" s="28">
        <f t="shared" si="0"/>
        <v>280</v>
      </c>
      <c r="BQ5" s="28">
        <f t="shared" si="0"/>
        <v>287</v>
      </c>
      <c r="BR5" s="28">
        <f>BQ5+BR4</f>
        <v>294</v>
      </c>
      <c r="BT5" s="5"/>
      <c r="BU5" s="5"/>
      <c r="BV5" s="5"/>
      <c r="BW5" s="5"/>
      <c r="BX5" s="5"/>
    </row>
    <row r="6" spans="1:76">
      <c r="B6" s="2" t="s">
        <v>2</v>
      </c>
      <c r="C6" s="23">
        <v>2980</v>
      </c>
      <c r="E6" s="60"/>
      <c r="F6" s="54"/>
      <c r="G6" s="5"/>
      <c r="H6" s="5"/>
      <c r="I6" s="5"/>
      <c r="J6" s="5" t="s">
        <v>5</v>
      </c>
      <c r="K6" s="5">
        <f t="shared" ref="K6:AP6" si="1">K5*$C$7</f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60</v>
      </c>
      <c r="R6" s="5">
        <f t="shared" si="1"/>
        <v>120</v>
      </c>
      <c r="S6" s="5">
        <f t="shared" si="1"/>
        <v>180</v>
      </c>
      <c r="T6" s="5">
        <f t="shared" si="1"/>
        <v>240</v>
      </c>
      <c r="U6" s="5">
        <f t="shared" si="1"/>
        <v>300</v>
      </c>
      <c r="V6" s="5">
        <f t="shared" si="1"/>
        <v>360</v>
      </c>
      <c r="W6" s="5">
        <f t="shared" si="1"/>
        <v>540</v>
      </c>
      <c r="X6" s="5">
        <f t="shared" si="1"/>
        <v>720</v>
      </c>
      <c r="Y6" s="5">
        <f t="shared" si="1"/>
        <v>900</v>
      </c>
      <c r="Z6" s="5">
        <f t="shared" si="1"/>
        <v>1080</v>
      </c>
      <c r="AA6" s="5">
        <f t="shared" si="1"/>
        <v>1260</v>
      </c>
      <c r="AB6" s="5">
        <f t="shared" si="1"/>
        <v>1440</v>
      </c>
      <c r="AC6" s="5">
        <f t="shared" si="1"/>
        <v>1620</v>
      </c>
      <c r="AD6" s="5">
        <f t="shared" si="1"/>
        <v>1800</v>
      </c>
      <c r="AE6" s="5">
        <f t="shared" si="1"/>
        <v>1980</v>
      </c>
      <c r="AF6" s="5">
        <f t="shared" si="1"/>
        <v>2160</v>
      </c>
      <c r="AG6" s="5">
        <f t="shared" si="1"/>
        <v>2340</v>
      </c>
      <c r="AH6" s="5">
        <f t="shared" si="1"/>
        <v>2520</v>
      </c>
      <c r="AI6" s="5">
        <f t="shared" si="1"/>
        <v>2940</v>
      </c>
      <c r="AJ6" s="5">
        <f t="shared" si="1"/>
        <v>3360</v>
      </c>
      <c r="AK6" s="5">
        <f t="shared" si="1"/>
        <v>3780</v>
      </c>
      <c r="AL6" s="5">
        <f t="shared" si="1"/>
        <v>4200</v>
      </c>
      <c r="AM6" s="5">
        <f t="shared" si="1"/>
        <v>4620</v>
      </c>
      <c r="AN6" s="5">
        <f t="shared" si="1"/>
        <v>5040</v>
      </c>
      <c r="AO6" s="5">
        <f t="shared" si="1"/>
        <v>5460</v>
      </c>
      <c r="AP6" s="5">
        <f t="shared" si="1"/>
        <v>5880</v>
      </c>
      <c r="AQ6" s="5">
        <f t="shared" ref="AQ6:BR6" si="2">AQ5*$C$7</f>
        <v>6300</v>
      </c>
      <c r="AR6" s="5">
        <f t="shared" si="2"/>
        <v>6720</v>
      </c>
      <c r="AS6" s="5">
        <f t="shared" si="2"/>
        <v>7140</v>
      </c>
      <c r="AT6" s="5">
        <f t="shared" si="2"/>
        <v>7560</v>
      </c>
      <c r="AU6" s="5">
        <f t="shared" si="2"/>
        <v>7980</v>
      </c>
      <c r="AV6" s="5">
        <f t="shared" si="2"/>
        <v>8400</v>
      </c>
      <c r="AW6" s="5">
        <f t="shared" si="2"/>
        <v>8820</v>
      </c>
      <c r="AX6" s="5">
        <f t="shared" si="2"/>
        <v>9240</v>
      </c>
      <c r="AY6" s="5">
        <f t="shared" si="2"/>
        <v>9660</v>
      </c>
      <c r="AZ6" s="5">
        <f t="shared" si="2"/>
        <v>10080</v>
      </c>
      <c r="BA6" s="5">
        <f t="shared" si="2"/>
        <v>10500</v>
      </c>
      <c r="BB6" s="5">
        <f t="shared" si="2"/>
        <v>10920</v>
      </c>
      <c r="BC6" s="5">
        <f t="shared" si="2"/>
        <v>11340</v>
      </c>
      <c r="BD6" s="5">
        <f t="shared" si="2"/>
        <v>11760</v>
      </c>
      <c r="BE6" s="5">
        <f t="shared" si="2"/>
        <v>12180</v>
      </c>
      <c r="BF6" s="5">
        <f t="shared" si="2"/>
        <v>12600</v>
      </c>
      <c r="BG6" s="5">
        <f t="shared" si="2"/>
        <v>13020</v>
      </c>
      <c r="BH6" s="5">
        <f t="shared" si="2"/>
        <v>13440</v>
      </c>
      <c r="BI6" s="5">
        <f t="shared" si="2"/>
        <v>13860</v>
      </c>
      <c r="BJ6" s="5">
        <f t="shared" si="2"/>
        <v>14280</v>
      </c>
      <c r="BK6" s="5">
        <f t="shared" si="2"/>
        <v>14700</v>
      </c>
      <c r="BL6" s="5">
        <f t="shared" si="2"/>
        <v>15120</v>
      </c>
      <c r="BM6" s="5">
        <f t="shared" si="2"/>
        <v>15540</v>
      </c>
      <c r="BN6" s="5">
        <f t="shared" si="2"/>
        <v>15960</v>
      </c>
      <c r="BO6" s="5">
        <f t="shared" si="2"/>
        <v>16380</v>
      </c>
      <c r="BP6" s="5">
        <f t="shared" si="2"/>
        <v>16800</v>
      </c>
      <c r="BQ6" s="5">
        <f t="shared" si="2"/>
        <v>17220</v>
      </c>
      <c r="BR6" s="5">
        <f t="shared" si="2"/>
        <v>17640</v>
      </c>
      <c r="BT6" s="5"/>
      <c r="BU6" s="5"/>
      <c r="BV6" s="5"/>
      <c r="BW6" s="5"/>
      <c r="BX6" s="5"/>
    </row>
    <row r="7" spans="1:76">
      <c r="B7" s="2" t="s">
        <v>4</v>
      </c>
      <c r="C7" s="24">
        <v>60</v>
      </c>
      <c r="E7" s="60"/>
      <c r="F7" s="54"/>
      <c r="G7" s="5"/>
      <c r="H7" s="5"/>
      <c r="I7" s="5" t="s">
        <v>34</v>
      </c>
      <c r="J7" s="5"/>
      <c r="K7" s="5">
        <f t="shared" ref="K7:AP7" si="3">INT(K6*$C$11)</f>
        <v>0</v>
      </c>
      <c r="L7" s="5">
        <f t="shared" si="3"/>
        <v>0</v>
      </c>
      <c r="M7" s="5">
        <f t="shared" si="3"/>
        <v>0</v>
      </c>
      <c r="N7" s="5">
        <f t="shared" si="3"/>
        <v>0</v>
      </c>
      <c r="O7" s="5">
        <f t="shared" si="3"/>
        <v>0</v>
      </c>
      <c r="P7" s="5">
        <f t="shared" si="3"/>
        <v>0</v>
      </c>
      <c r="Q7" s="5">
        <f t="shared" si="3"/>
        <v>1</v>
      </c>
      <c r="R7" s="5">
        <f t="shared" si="3"/>
        <v>3</v>
      </c>
      <c r="S7" s="5">
        <f t="shared" si="3"/>
        <v>5</v>
      </c>
      <c r="T7" s="5">
        <f t="shared" si="3"/>
        <v>7</v>
      </c>
      <c r="U7" s="5">
        <f t="shared" si="3"/>
        <v>9</v>
      </c>
      <c r="V7" s="5">
        <f t="shared" si="3"/>
        <v>10</v>
      </c>
      <c r="W7" s="5">
        <f t="shared" si="3"/>
        <v>16</v>
      </c>
      <c r="X7" s="5">
        <f t="shared" si="3"/>
        <v>21</v>
      </c>
      <c r="Y7" s="5">
        <f t="shared" si="3"/>
        <v>27</v>
      </c>
      <c r="Z7" s="5">
        <f t="shared" si="3"/>
        <v>32</v>
      </c>
      <c r="AA7" s="5">
        <f t="shared" si="3"/>
        <v>37</v>
      </c>
      <c r="AB7" s="5">
        <f t="shared" si="3"/>
        <v>43</v>
      </c>
      <c r="AC7" s="5">
        <f t="shared" si="3"/>
        <v>48</v>
      </c>
      <c r="AD7" s="5">
        <f t="shared" si="3"/>
        <v>54</v>
      </c>
      <c r="AE7" s="5">
        <f t="shared" si="3"/>
        <v>59</v>
      </c>
      <c r="AF7" s="5">
        <f t="shared" si="3"/>
        <v>64</v>
      </c>
      <c r="AG7" s="5">
        <f t="shared" si="3"/>
        <v>70</v>
      </c>
      <c r="AH7" s="5">
        <f t="shared" si="3"/>
        <v>75</v>
      </c>
      <c r="AI7" s="5">
        <f t="shared" si="3"/>
        <v>88</v>
      </c>
      <c r="AJ7" s="5">
        <f t="shared" si="3"/>
        <v>100</v>
      </c>
      <c r="AK7" s="5">
        <f t="shared" si="3"/>
        <v>113</v>
      </c>
      <c r="AL7" s="5">
        <f t="shared" si="3"/>
        <v>126</v>
      </c>
      <c r="AM7" s="5">
        <f t="shared" si="3"/>
        <v>138</v>
      </c>
      <c r="AN7" s="5">
        <f t="shared" si="3"/>
        <v>151</v>
      </c>
      <c r="AO7" s="5">
        <f t="shared" si="3"/>
        <v>163</v>
      </c>
      <c r="AP7" s="5">
        <f t="shared" si="3"/>
        <v>176</v>
      </c>
      <c r="AQ7" s="5">
        <f t="shared" ref="AQ7:BR7" si="4">INT(AQ6*$C$11)</f>
        <v>189</v>
      </c>
      <c r="AR7" s="5">
        <f t="shared" si="4"/>
        <v>201</v>
      </c>
      <c r="AS7" s="5">
        <f t="shared" si="4"/>
        <v>214</v>
      </c>
      <c r="AT7" s="5">
        <f t="shared" si="4"/>
        <v>226</v>
      </c>
      <c r="AU7" s="5">
        <f t="shared" si="4"/>
        <v>239</v>
      </c>
      <c r="AV7" s="5">
        <f t="shared" si="4"/>
        <v>252</v>
      </c>
      <c r="AW7" s="5">
        <f t="shared" si="4"/>
        <v>264</v>
      </c>
      <c r="AX7" s="5">
        <f t="shared" si="4"/>
        <v>277</v>
      </c>
      <c r="AY7" s="5">
        <f t="shared" si="4"/>
        <v>289</v>
      </c>
      <c r="AZ7" s="5">
        <f t="shared" si="4"/>
        <v>302</v>
      </c>
      <c r="BA7" s="5">
        <f t="shared" si="4"/>
        <v>315</v>
      </c>
      <c r="BB7" s="5">
        <f t="shared" si="4"/>
        <v>327</v>
      </c>
      <c r="BC7" s="5">
        <f t="shared" si="4"/>
        <v>340</v>
      </c>
      <c r="BD7" s="5">
        <f t="shared" si="4"/>
        <v>352</v>
      </c>
      <c r="BE7" s="5">
        <f t="shared" si="4"/>
        <v>365</v>
      </c>
      <c r="BF7" s="5">
        <f t="shared" si="4"/>
        <v>378</v>
      </c>
      <c r="BG7" s="5">
        <f t="shared" si="4"/>
        <v>390</v>
      </c>
      <c r="BH7" s="5">
        <f t="shared" si="4"/>
        <v>403</v>
      </c>
      <c r="BI7" s="5">
        <f t="shared" si="4"/>
        <v>415</v>
      </c>
      <c r="BJ7" s="5">
        <f t="shared" si="4"/>
        <v>428</v>
      </c>
      <c r="BK7" s="5">
        <f t="shared" si="4"/>
        <v>441</v>
      </c>
      <c r="BL7" s="5">
        <f t="shared" si="4"/>
        <v>453</v>
      </c>
      <c r="BM7" s="5">
        <f t="shared" si="4"/>
        <v>466</v>
      </c>
      <c r="BN7" s="5">
        <f t="shared" si="4"/>
        <v>478</v>
      </c>
      <c r="BO7" s="5">
        <f t="shared" si="4"/>
        <v>491</v>
      </c>
      <c r="BP7" s="5">
        <f t="shared" si="4"/>
        <v>504</v>
      </c>
      <c r="BQ7" s="5">
        <f t="shared" si="4"/>
        <v>516</v>
      </c>
      <c r="BR7" s="5">
        <f t="shared" si="4"/>
        <v>529</v>
      </c>
      <c r="BT7" s="5"/>
      <c r="BU7" s="5"/>
      <c r="BV7" s="5"/>
      <c r="BW7" s="5"/>
      <c r="BX7" s="5"/>
    </row>
    <row r="8" spans="1:76">
      <c r="B8" s="2" t="s">
        <v>42</v>
      </c>
      <c r="C8" s="23">
        <v>300</v>
      </c>
      <c r="E8" s="60"/>
      <c r="F8" s="54"/>
      <c r="G8" s="5"/>
      <c r="H8" s="5"/>
      <c r="I8" s="5"/>
      <c r="J8" s="5" t="s">
        <v>37</v>
      </c>
      <c r="K8" s="29">
        <f t="shared" ref="K8:AP8" si="5">K52/$C$8</f>
        <v>0</v>
      </c>
      <c r="L8" s="29">
        <f t="shared" si="5"/>
        <v>0</v>
      </c>
      <c r="M8" s="29">
        <f t="shared" si="5"/>
        <v>0</v>
      </c>
      <c r="N8" s="29">
        <f t="shared" si="5"/>
        <v>0</v>
      </c>
      <c r="O8" s="29">
        <f t="shared" si="5"/>
        <v>0</v>
      </c>
      <c r="P8" s="29">
        <f t="shared" si="5"/>
        <v>3333.3333333333335</v>
      </c>
      <c r="Q8" s="29">
        <f t="shared" si="5"/>
        <v>3333.3333333333335</v>
      </c>
      <c r="R8" s="29">
        <f t="shared" si="5"/>
        <v>3333.3333333333335</v>
      </c>
      <c r="S8" s="29">
        <f t="shared" si="5"/>
        <v>3333.3333333333335</v>
      </c>
      <c r="T8" s="29">
        <f t="shared" si="5"/>
        <v>3333.3333333333335</v>
      </c>
      <c r="U8" s="29">
        <f t="shared" si="5"/>
        <v>3333.3333333333335</v>
      </c>
      <c r="V8" s="29">
        <f t="shared" si="5"/>
        <v>3333.3333333333335</v>
      </c>
      <c r="W8" s="29">
        <f t="shared" si="5"/>
        <v>10000</v>
      </c>
      <c r="X8" s="29">
        <f t="shared" si="5"/>
        <v>10000</v>
      </c>
      <c r="Y8" s="29">
        <f t="shared" si="5"/>
        <v>10000</v>
      </c>
      <c r="Z8" s="29">
        <f t="shared" si="5"/>
        <v>10000</v>
      </c>
      <c r="AA8" s="29">
        <f t="shared" si="5"/>
        <v>10000</v>
      </c>
      <c r="AB8" s="29">
        <f t="shared" si="5"/>
        <v>10000</v>
      </c>
      <c r="AC8" s="29">
        <f t="shared" si="5"/>
        <v>10000</v>
      </c>
      <c r="AD8" s="29">
        <f t="shared" si="5"/>
        <v>10000</v>
      </c>
      <c r="AE8" s="29">
        <f t="shared" si="5"/>
        <v>10000</v>
      </c>
      <c r="AF8" s="29">
        <f t="shared" si="5"/>
        <v>10000</v>
      </c>
      <c r="AG8" s="29">
        <f t="shared" si="5"/>
        <v>10000</v>
      </c>
      <c r="AH8" s="29">
        <f t="shared" si="5"/>
        <v>10000</v>
      </c>
      <c r="AI8" s="29">
        <f>AI52/$C$8</f>
        <v>16666.666666666668</v>
      </c>
      <c r="AJ8" s="29">
        <f t="shared" si="5"/>
        <v>16666.666666666668</v>
      </c>
      <c r="AK8" s="29">
        <f t="shared" si="5"/>
        <v>16666.666666666668</v>
      </c>
      <c r="AL8" s="29">
        <f t="shared" si="5"/>
        <v>16666.666666666668</v>
      </c>
      <c r="AM8" s="29">
        <f t="shared" si="5"/>
        <v>16666.666666666668</v>
      </c>
      <c r="AN8" s="29">
        <f t="shared" si="5"/>
        <v>16666.666666666668</v>
      </c>
      <c r="AO8" s="29">
        <f t="shared" si="5"/>
        <v>16666.666666666668</v>
      </c>
      <c r="AP8" s="29">
        <f t="shared" si="5"/>
        <v>16666.666666666668</v>
      </c>
      <c r="AQ8" s="29">
        <f t="shared" ref="AQ8:BR8" si="6">AQ52/$C$8</f>
        <v>16666.666666666668</v>
      </c>
      <c r="AR8" s="29">
        <f t="shared" si="6"/>
        <v>16666.666666666668</v>
      </c>
      <c r="AS8" s="29">
        <f t="shared" si="6"/>
        <v>16666.666666666668</v>
      </c>
      <c r="AT8" s="29">
        <f t="shared" si="6"/>
        <v>16666.666666666668</v>
      </c>
      <c r="AU8" s="29">
        <f t="shared" si="6"/>
        <v>16666.666666666668</v>
      </c>
      <c r="AV8" s="29">
        <f t="shared" si="6"/>
        <v>16666.666666666668</v>
      </c>
      <c r="AW8" s="29">
        <f t="shared" si="6"/>
        <v>16666.666666666668</v>
      </c>
      <c r="AX8" s="29">
        <f t="shared" si="6"/>
        <v>16666.666666666668</v>
      </c>
      <c r="AY8" s="29">
        <f t="shared" si="6"/>
        <v>16666.666666666668</v>
      </c>
      <c r="AZ8" s="29">
        <f t="shared" si="6"/>
        <v>16666.666666666668</v>
      </c>
      <c r="BA8" s="29">
        <f t="shared" si="6"/>
        <v>16666.666666666668</v>
      </c>
      <c r="BB8" s="29">
        <f t="shared" si="6"/>
        <v>16666.666666666668</v>
      </c>
      <c r="BC8" s="29">
        <f t="shared" si="6"/>
        <v>16666.666666666668</v>
      </c>
      <c r="BD8" s="29">
        <f t="shared" si="6"/>
        <v>16666.666666666668</v>
      </c>
      <c r="BE8" s="29">
        <f t="shared" si="6"/>
        <v>16666.666666666668</v>
      </c>
      <c r="BF8" s="29">
        <f t="shared" si="6"/>
        <v>16666.666666666668</v>
      </c>
      <c r="BG8" s="29">
        <f t="shared" si="6"/>
        <v>16666.666666666668</v>
      </c>
      <c r="BH8" s="29">
        <f t="shared" si="6"/>
        <v>16666.666666666668</v>
      </c>
      <c r="BI8" s="29">
        <f t="shared" si="6"/>
        <v>16666.666666666668</v>
      </c>
      <c r="BJ8" s="29">
        <f t="shared" si="6"/>
        <v>16666.666666666668</v>
      </c>
      <c r="BK8" s="29">
        <f t="shared" si="6"/>
        <v>16666.666666666668</v>
      </c>
      <c r="BL8" s="29">
        <f t="shared" si="6"/>
        <v>16666.666666666668</v>
      </c>
      <c r="BM8" s="29">
        <f t="shared" si="6"/>
        <v>16666.666666666668</v>
      </c>
      <c r="BN8" s="29">
        <f t="shared" si="6"/>
        <v>16666.666666666668</v>
      </c>
      <c r="BO8" s="29">
        <f t="shared" si="6"/>
        <v>16666.666666666668</v>
      </c>
      <c r="BP8" s="29">
        <f t="shared" si="6"/>
        <v>16666.666666666668</v>
      </c>
      <c r="BQ8" s="29">
        <f t="shared" si="6"/>
        <v>16666.666666666668</v>
      </c>
      <c r="BR8" s="29">
        <f t="shared" si="6"/>
        <v>16666.666666666668</v>
      </c>
      <c r="BT8" s="5"/>
      <c r="BU8" s="5"/>
      <c r="BV8" s="5"/>
      <c r="BW8" s="5"/>
      <c r="BX8" s="5"/>
    </row>
    <row r="9" spans="1:76">
      <c r="B9" s="2" t="s">
        <v>43</v>
      </c>
      <c r="C9" s="69">
        <v>0.15</v>
      </c>
      <c r="E9" s="60"/>
      <c r="F9" s="54"/>
      <c r="G9" s="5"/>
      <c r="H9" s="5"/>
      <c r="I9" s="5"/>
      <c r="J9" s="5" t="s">
        <v>36</v>
      </c>
      <c r="K9" s="5">
        <f t="shared" ref="K9:AP9" si="7">K8*$C$9</f>
        <v>0</v>
      </c>
      <c r="L9" s="29">
        <f t="shared" si="7"/>
        <v>0</v>
      </c>
      <c r="M9" s="29">
        <f t="shared" si="7"/>
        <v>0</v>
      </c>
      <c r="N9" s="29">
        <f t="shared" si="7"/>
        <v>0</v>
      </c>
      <c r="O9" s="29">
        <f t="shared" si="7"/>
        <v>0</v>
      </c>
      <c r="P9" s="29">
        <f t="shared" si="7"/>
        <v>500</v>
      </c>
      <c r="Q9" s="29">
        <f t="shared" si="7"/>
        <v>500</v>
      </c>
      <c r="R9" s="29">
        <f t="shared" si="7"/>
        <v>500</v>
      </c>
      <c r="S9" s="29">
        <f t="shared" si="7"/>
        <v>500</v>
      </c>
      <c r="T9" s="29">
        <f t="shared" si="7"/>
        <v>500</v>
      </c>
      <c r="U9" s="29">
        <f t="shared" si="7"/>
        <v>500</v>
      </c>
      <c r="V9" s="29">
        <f t="shared" si="7"/>
        <v>500</v>
      </c>
      <c r="W9" s="29">
        <f t="shared" si="7"/>
        <v>1500</v>
      </c>
      <c r="X9" s="29">
        <f t="shared" si="7"/>
        <v>1500</v>
      </c>
      <c r="Y9" s="29">
        <f t="shared" si="7"/>
        <v>1500</v>
      </c>
      <c r="Z9" s="29">
        <f t="shared" si="7"/>
        <v>1500</v>
      </c>
      <c r="AA9" s="29">
        <f t="shared" si="7"/>
        <v>1500</v>
      </c>
      <c r="AB9" s="29">
        <f t="shared" si="7"/>
        <v>1500</v>
      </c>
      <c r="AC9" s="29">
        <f t="shared" si="7"/>
        <v>1500</v>
      </c>
      <c r="AD9" s="29">
        <f t="shared" si="7"/>
        <v>1500</v>
      </c>
      <c r="AE9" s="29">
        <f t="shared" si="7"/>
        <v>1500</v>
      </c>
      <c r="AF9" s="29">
        <f t="shared" si="7"/>
        <v>1500</v>
      </c>
      <c r="AG9" s="29">
        <f t="shared" si="7"/>
        <v>1500</v>
      </c>
      <c r="AH9" s="29">
        <f t="shared" si="7"/>
        <v>1500</v>
      </c>
      <c r="AI9" s="29">
        <f t="shared" si="7"/>
        <v>2500</v>
      </c>
      <c r="AJ9" s="29">
        <f t="shared" si="7"/>
        <v>2500</v>
      </c>
      <c r="AK9" s="29">
        <f t="shared" si="7"/>
        <v>2500</v>
      </c>
      <c r="AL9" s="29">
        <f t="shared" si="7"/>
        <v>2500</v>
      </c>
      <c r="AM9" s="29">
        <f t="shared" si="7"/>
        <v>2500</v>
      </c>
      <c r="AN9" s="29">
        <f t="shared" si="7"/>
        <v>2500</v>
      </c>
      <c r="AO9" s="29">
        <f t="shared" si="7"/>
        <v>2500</v>
      </c>
      <c r="AP9" s="29">
        <f t="shared" si="7"/>
        <v>2500</v>
      </c>
      <c r="AQ9" s="29">
        <f t="shared" ref="AQ9:BR9" si="8">AQ8*$C$9</f>
        <v>2500</v>
      </c>
      <c r="AR9" s="29">
        <f t="shared" si="8"/>
        <v>2500</v>
      </c>
      <c r="AS9" s="29">
        <f t="shared" si="8"/>
        <v>2500</v>
      </c>
      <c r="AT9" s="29">
        <f t="shared" si="8"/>
        <v>2500</v>
      </c>
      <c r="AU9" s="29">
        <f t="shared" si="8"/>
        <v>2500</v>
      </c>
      <c r="AV9" s="29">
        <f t="shared" si="8"/>
        <v>2500</v>
      </c>
      <c r="AW9" s="29">
        <f t="shared" si="8"/>
        <v>2500</v>
      </c>
      <c r="AX9" s="29">
        <f t="shared" si="8"/>
        <v>2500</v>
      </c>
      <c r="AY9" s="29">
        <f t="shared" si="8"/>
        <v>2500</v>
      </c>
      <c r="AZ9" s="29">
        <f t="shared" si="8"/>
        <v>2500</v>
      </c>
      <c r="BA9" s="29">
        <f t="shared" si="8"/>
        <v>2500</v>
      </c>
      <c r="BB9" s="29">
        <f t="shared" si="8"/>
        <v>2500</v>
      </c>
      <c r="BC9" s="29">
        <f t="shared" si="8"/>
        <v>2500</v>
      </c>
      <c r="BD9" s="29">
        <f t="shared" si="8"/>
        <v>2500</v>
      </c>
      <c r="BE9" s="29">
        <f t="shared" si="8"/>
        <v>2500</v>
      </c>
      <c r="BF9" s="29">
        <f t="shared" si="8"/>
        <v>2500</v>
      </c>
      <c r="BG9" s="29">
        <f t="shared" si="8"/>
        <v>2500</v>
      </c>
      <c r="BH9" s="29">
        <f t="shared" si="8"/>
        <v>2500</v>
      </c>
      <c r="BI9" s="29">
        <f t="shared" si="8"/>
        <v>2500</v>
      </c>
      <c r="BJ9" s="29">
        <f t="shared" si="8"/>
        <v>2500</v>
      </c>
      <c r="BK9" s="29">
        <f t="shared" si="8"/>
        <v>2500</v>
      </c>
      <c r="BL9" s="29">
        <f t="shared" si="8"/>
        <v>2500</v>
      </c>
      <c r="BM9" s="29">
        <f t="shared" si="8"/>
        <v>2500</v>
      </c>
      <c r="BN9" s="29">
        <f t="shared" si="8"/>
        <v>2500</v>
      </c>
      <c r="BO9" s="29">
        <f t="shared" si="8"/>
        <v>2500</v>
      </c>
      <c r="BP9" s="29">
        <f t="shared" si="8"/>
        <v>2500</v>
      </c>
      <c r="BQ9" s="29">
        <f t="shared" si="8"/>
        <v>2500</v>
      </c>
      <c r="BR9" s="29">
        <f t="shared" si="8"/>
        <v>2500</v>
      </c>
      <c r="BT9" s="5"/>
      <c r="BU9" s="5"/>
      <c r="BV9" s="5"/>
      <c r="BW9" s="5"/>
      <c r="BX9" s="5"/>
    </row>
    <row r="10" spans="1:76">
      <c r="B10" s="2" t="s">
        <v>44</v>
      </c>
      <c r="C10" s="69">
        <v>8.0000000000000002E-3</v>
      </c>
      <c r="E10" s="60"/>
      <c r="F10" s="54"/>
      <c r="G10" s="5"/>
      <c r="H10" s="5"/>
      <c r="I10" s="5" t="s">
        <v>35</v>
      </c>
      <c r="J10" s="5"/>
      <c r="K10" s="29">
        <f>(K8+K9)*$C$10</f>
        <v>0</v>
      </c>
      <c r="L10" s="29">
        <f t="shared" ref="L10:BR10" si="9">(L8+L9)*$C$10</f>
        <v>0</v>
      </c>
      <c r="M10" s="29">
        <f t="shared" si="9"/>
        <v>0</v>
      </c>
      <c r="N10" s="29">
        <f t="shared" si="9"/>
        <v>0</v>
      </c>
      <c r="O10" s="29">
        <f t="shared" si="9"/>
        <v>0</v>
      </c>
      <c r="P10" s="29">
        <f t="shared" si="9"/>
        <v>30.666666666666668</v>
      </c>
      <c r="Q10" s="29">
        <f t="shared" si="9"/>
        <v>30.666666666666668</v>
      </c>
      <c r="R10" s="29">
        <f t="shared" si="9"/>
        <v>30.666666666666668</v>
      </c>
      <c r="S10" s="29">
        <f t="shared" si="9"/>
        <v>30.666666666666668</v>
      </c>
      <c r="T10" s="29">
        <f t="shared" si="9"/>
        <v>30.666666666666668</v>
      </c>
      <c r="U10" s="29">
        <f t="shared" si="9"/>
        <v>30.666666666666668</v>
      </c>
      <c r="V10" s="29">
        <f t="shared" si="9"/>
        <v>30.666666666666668</v>
      </c>
      <c r="W10" s="29">
        <f t="shared" si="9"/>
        <v>92</v>
      </c>
      <c r="X10" s="29">
        <f t="shared" si="9"/>
        <v>92</v>
      </c>
      <c r="Y10" s="29">
        <f t="shared" si="9"/>
        <v>92</v>
      </c>
      <c r="Z10" s="29">
        <f t="shared" si="9"/>
        <v>92</v>
      </c>
      <c r="AA10" s="29">
        <f t="shared" si="9"/>
        <v>92</v>
      </c>
      <c r="AB10" s="29">
        <f t="shared" si="9"/>
        <v>92</v>
      </c>
      <c r="AC10" s="29">
        <f t="shared" si="9"/>
        <v>92</v>
      </c>
      <c r="AD10" s="29">
        <f t="shared" si="9"/>
        <v>92</v>
      </c>
      <c r="AE10" s="29">
        <f t="shared" si="9"/>
        <v>92</v>
      </c>
      <c r="AF10" s="29">
        <f t="shared" si="9"/>
        <v>92</v>
      </c>
      <c r="AG10" s="29">
        <f t="shared" si="9"/>
        <v>92</v>
      </c>
      <c r="AH10" s="29">
        <f t="shared" si="9"/>
        <v>92</v>
      </c>
      <c r="AI10" s="29">
        <f t="shared" si="9"/>
        <v>153.33333333333334</v>
      </c>
      <c r="AJ10" s="29">
        <f t="shared" si="9"/>
        <v>153.33333333333334</v>
      </c>
      <c r="AK10" s="29">
        <f t="shared" si="9"/>
        <v>153.33333333333334</v>
      </c>
      <c r="AL10" s="29">
        <f t="shared" si="9"/>
        <v>153.33333333333334</v>
      </c>
      <c r="AM10" s="29">
        <f t="shared" si="9"/>
        <v>153.33333333333334</v>
      </c>
      <c r="AN10" s="29">
        <f t="shared" si="9"/>
        <v>153.33333333333334</v>
      </c>
      <c r="AO10" s="29">
        <f t="shared" si="9"/>
        <v>153.33333333333334</v>
      </c>
      <c r="AP10" s="29">
        <f t="shared" si="9"/>
        <v>153.33333333333334</v>
      </c>
      <c r="AQ10" s="29">
        <f t="shared" si="9"/>
        <v>153.33333333333334</v>
      </c>
      <c r="AR10" s="29">
        <f t="shared" si="9"/>
        <v>153.33333333333334</v>
      </c>
      <c r="AS10" s="29">
        <f t="shared" si="9"/>
        <v>153.33333333333334</v>
      </c>
      <c r="AT10" s="29">
        <f t="shared" si="9"/>
        <v>153.33333333333334</v>
      </c>
      <c r="AU10" s="29">
        <f t="shared" si="9"/>
        <v>153.33333333333334</v>
      </c>
      <c r="AV10" s="29">
        <f t="shared" si="9"/>
        <v>153.33333333333334</v>
      </c>
      <c r="AW10" s="29">
        <f t="shared" si="9"/>
        <v>153.33333333333334</v>
      </c>
      <c r="AX10" s="29">
        <f t="shared" si="9"/>
        <v>153.33333333333334</v>
      </c>
      <c r="AY10" s="29">
        <f t="shared" si="9"/>
        <v>153.33333333333334</v>
      </c>
      <c r="AZ10" s="29">
        <f t="shared" si="9"/>
        <v>153.33333333333334</v>
      </c>
      <c r="BA10" s="29">
        <f t="shared" si="9"/>
        <v>153.33333333333334</v>
      </c>
      <c r="BB10" s="29">
        <f t="shared" si="9"/>
        <v>153.33333333333334</v>
      </c>
      <c r="BC10" s="29">
        <f t="shared" si="9"/>
        <v>153.33333333333334</v>
      </c>
      <c r="BD10" s="29">
        <f t="shared" si="9"/>
        <v>153.33333333333334</v>
      </c>
      <c r="BE10" s="29">
        <f t="shared" si="9"/>
        <v>153.33333333333334</v>
      </c>
      <c r="BF10" s="29">
        <f t="shared" si="9"/>
        <v>153.33333333333334</v>
      </c>
      <c r="BG10" s="29">
        <f t="shared" si="9"/>
        <v>153.33333333333334</v>
      </c>
      <c r="BH10" s="29">
        <f t="shared" si="9"/>
        <v>153.33333333333334</v>
      </c>
      <c r="BI10" s="29">
        <f t="shared" si="9"/>
        <v>153.33333333333334</v>
      </c>
      <c r="BJ10" s="29">
        <f t="shared" si="9"/>
        <v>153.33333333333334</v>
      </c>
      <c r="BK10" s="29">
        <f t="shared" si="9"/>
        <v>153.33333333333334</v>
      </c>
      <c r="BL10" s="29">
        <f t="shared" si="9"/>
        <v>153.33333333333334</v>
      </c>
      <c r="BM10" s="29">
        <f t="shared" si="9"/>
        <v>153.33333333333334</v>
      </c>
      <c r="BN10" s="29">
        <f t="shared" si="9"/>
        <v>153.33333333333334</v>
      </c>
      <c r="BO10" s="29">
        <f t="shared" si="9"/>
        <v>153.33333333333334</v>
      </c>
      <c r="BP10" s="29">
        <f t="shared" si="9"/>
        <v>153.33333333333334</v>
      </c>
      <c r="BQ10" s="29">
        <f t="shared" si="9"/>
        <v>153.33333333333334</v>
      </c>
      <c r="BR10" s="29">
        <f t="shared" si="9"/>
        <v>153.33333333333334</v>
      </c>
      <c r="BT10" s="5"/>
      <c r="BU10" s="5"/>
      <c r="BV10" s="5"/>
      <c r="BW10" s="5"/>
      <c r="BX10" s="5"/>
    </row>
    <row r="11" spans="1:76">
      <c r="B11" s="2" t="s">
        <v>6</v>
      </c>
      <c r="C11" s="69">
        <v>0.03</v>
      </c>
      <c r="E11" s="60"/>
      <c r="F11" s="54"/>
      <c r="G11" s="5"/>
      <c r="H11" s="5" t="s">
        <v>45</v>
      </c>
      <c r="I11" s="5"/>
      <c r="J11" s="5"/>
      <c r="K11" s="29">
        <f t="shared" ref="K11:AP11" si="10">K7+K10</f>
        <v>0</v>
      </c>
      <c r="L11" s="29">
        <f t="shared" si="10"/>
        <v>0</v>
      </c>
      <c r="M11" s="29">
        <f t="shared" si="10"/>
        <v>0</v>
      </c>
      <c r="N11" s="29">
        <f t="shared" si="10"/>
        <v>0</v>
      </c>
      <c r="O11" s="29">
        <f t="shared" si="10"/>
        <v>0</v>
      </c>
      <c r="P11" s="29">
        <f t="shared" si="10"/>
        <v>30.666666666666668</v>
      </c>
      <c r="Q11" s="29">
        <f t="shared" si="10"/>
        <v>31.666666666666668</v>
      </c>
      <c r="R11" s="29">
        <f t="shared" si="10"/>
        <v>33.666666666666671</v>
      </c>
      <c r="S11" s="29">
        <f t="shared" si="10"/>
        <v>35.666666666666671</v>
      </c>
      <c r="T11" s="29">
        <f t="shared" si="10"/>
        <v>37.666666666666671</v>
      </c>
      <c r="U11" s="29">
        <f t="shared" si="10"/>
        <v>39.666666666666671</v>
      </c>
      <c r="V11" s="29">
        <f t="shared" si="10"/>
        <v>40.666666666666671</v>
      </c>
      <c r="W11" s="29">
        <f t="shared" si="10"/>
        <v>108</v>
      </c>
      <c r="X11" s="29">
        <f t="shared" si="10"/>
        <v>113</v>
      </c>
      <c r="Y11" s="29">
        <f t="shared" si="10"/>
        <v>119</v>
      </c>
      <c r="Z11" s="29">
        <f t="shared" si="10"/>
        <v>124</v>
      </c>
      <c r="AA11" s="29">
        <f t="shared" si="10"/>
        <v>129</v>
      </c>
      <c r="AB11" s="29">
        <f t="shared" si="10"/>
        <v>135</v>
      </c>
      <c r="AC11" s="29">
        <f t="shared" si="10"/>
        <v>140</v>
      </c>
      <c r="AD11" s="29">
        <f t="shared" si="10"/>
        <v>146</v>
      </c>
      <c r="AE11" s="29">
        <f t="shared" si="10"/>
        <v>151</v>
      </c>
      <c r="AF11" s="29">
        <f t="shared" si="10"/>
        <v>156</v>
      </c>
      <c r="AG11" s="29">
        <f t="shared" si="10"/>
        <v>162</v>
      </c>
      <c r="AH11" s="29">
        <f t="shared" si="10"/>
        <v>167</v>
      </c>
      <c r="AI11" s="29">
        <f t="shared" si="10"/>
        <v>241.33333333333334</v>
      </c>
      <c r="AJ11" s="29">
        <f t="shared" si="10"/>
        <v>253.33333333333334</v>
      </c>
      <c r="AK11" s="29">
        <f t="shared" si="10"/>
        <v>266.33333333333337</v>
      </c>
      <c r="AL11" s="29">
        <f t="shared" si="10"/>
        <v>279.33333333333337</v>
      </c>
      <c r="AM11" s="29">
        <f t="shared" si="10"/>
        <v>291.33333333333337</v>
      </c>
      <c r="AN11" s="29">
        <f t="shared" si="10"/>
        <v>304.33333333333337</v>
      </c>
      <c r="AO11" s="29">
        <f t="shared" si="10"/>
        <v>316.33333333333337</v>
      </c>
      <c r="AP11" s="29">
        <f t="shared" si="10"/>
        <v>329.33333333333337</v>
      </c>
      <c r="AQ11" s="29">
        <f t="shared" ref="AQ11:BR11" si="11">AQ7+AQ10</f>
        <v>342.33333333333337</v>
      </c>
      <c r="AR11" s="29">
        <f t="shared" si="11"/>
        <v>354.33333333333337</v>
      </c>
      <c r="AS11" s="29">
        <f t="shared" si="11"/>
        <v>367.33333333333337</v>
      </c>
      <c r="AT11" s="29">
        <f t="shared" si="11"/>
        <v>379.33333333333337</v>
      </c>
      <c r="AU11" s="29">
        <f t="shared" si="11"/>
        <v>392.33333333333337</v>
      </c>
      <c r="AV11" s="29">
        <f t="shared" si="11"/>
        <v>405.33333333333337</v>
      </c>
      <c r="AW11" s="29">
        <f t="shared" si="11"/>
        <v>417.33333333333337</v>
      </c>
      <c r="AX11" s="29">
        <f t="shared" si="11"/>
        <v>430.33333333333337</v>
      </c>
      <c r="AY11" s="29">
        <f t="shared" si="11"/>
        <v>442.33333333333337</v>
      </c>
      <c r="AZ11" s="29">
        <f t="shared" si="11"/>
        <v>455.33333333333337</v>
      </c>
      <c r="BA11" s="29">
        <f t="shared" si="11"/>
        <v>468.33333333333337</v>
      </c>
      <c r="BB11" s="29">
        <f t="shared" si="11"/>
        <v>480.33333333333337</v>
      </c>
      <c r="BC11" s="29">
        <f t="shared" si="11"/>
        <v>493.33333333333337</v>
      </c>
      <c r="BD11" s="29">
        <f t="shared" si="11"/>
        <v>505.33333333333337</v>
      </c>
      <c r="BE11" s="29">
        <f t="shared" si="11"/>
        <v>518.33333333333337</v>
      </c>
      <c r="BF11" s="29">
        <f t="shared" si="11"/>
        <v>531.33333333333337</v>
      </c>
      <c r="BG11" s="29">
        <f t="shared" si="11"/>
        <v>543.33333333333337</v>
      </c>
      <c r="BH11" s="29">
        <f t="shared" si="11"/>
        <v>556.33333333333337</v>
      </c>
      <c r="BI11" s="29">
        <f t="shared" si="11"/>
        <v>568.33333333333337</v>
      </c>
      <c r="BJ11" s="29">
        <f t="shared" si="11"/>
        <v>581.33333333333337</v>
      </c>
      <c r="BK11" s="29">
        <f t="shared" si="11"/>
        <v>594.33333333333337</v>
      </c>
      <c r="BL11" s="29">
        <f t="shared" si="11"/>
        <v>606.33333333333337</v>
      </c>
      <c r="BM11" s="29">
        <f t="shared" si="11"/>
        <v>619.33333333333337</v>
      </c>
      <c r="BN11" s="29">
        <f t="shared" si="11"/>
        <v>631.33333333333337</v>
      </c>
      <c r="BO11" s="29">
        <f t="shared" si="11"/>
        <v>644.33333333333337</v>
      </c>
      <c r="BP11" s="29">
        <f t="shared" si="11"/>
        <v>657.33333333333337</v>
      </c>
      <c r="BQ11" s="29">
        <f t="shared" si="11"/>
        <v>669.33333333333337</v>
      </c>
      <c r="BR11" s="29">
        <f t="shared" si="11"/>
        <v>682.33333333333337</v>
      </c>
      <c r="BT11" s="5"/>
      <c r="BU11" s="5"/>
      <c r="BV11" s="5"/>
      <c r="BW11" s="5"/>
      <c r="BX11" s="5"/>
    </row>
    <row r="12" spans="1:76">
      <c r="B12" s="2" t="s">
        <v>7</v>
      </c>
      <c r="C12" s="69">
        <v>0.1</v>
      </c>
      <c r="E12" s="60"/>
      <c r="F12" s="54"/>
      <c r="G12" s="5"/>
      <c r="H12" s="5" t="s">
        <v>0</v>
      </c>
      <c r="I12" s="5"/>
      <c r="J12" s="5"/>
      <c r="K12" s="5"/>
      <c r="L12" s="5">
        <f t="shared" ref="L12:AQ12" si="12">INT(K13*$C$12)</f>
        <v>0</v>
      </c>
      <c r="M12" s="5">
        <f t="shared" si="12"/>
        <v>0</v>
      </c>
      <c r="N12" s="5">
        <f t="shared" si="12"/>
        <v>0</v>
      </c>
      <c r="O12" s="5">
        <f t="shared" si="12"/>
        <v>0</v>
      </c>
      <c r="P12" s="5">
        <f t="shared" si="12"/>
        <v>0</v>
      </c>
      <c r="Q12" s="5">
        <f t="shared" si="12"/>
        <v>3</v>
      </c>
      <c r="R12" s="5">
        <f t="shared" si="12"/>
        <v>5</v>
      </c>
      <c r="S12" s="5">
        <f t="shared" si="12"/>
        <v>8</v>
      </c>
      <c r="T12" s="5">
        <f t="shared" si="12"/>
        <v>11</v>
      </c>
      <c r="U12" s="5">
        <f t="shared" si="12"/>
        <v>14</v>
      </c>
      <c r="V12" s="5">
        <f t="shared" si="12"/>
        <v>16</v>
      </c>
      <c r="W12" s="5">
        <f t="shared" si="12"/>
        <v>19</v>
      </c>
      <c r="X12" s="5">
        <f t="shared" si="12"/>
        <v>28</v>
      </c>
      <c r="Y12" s="5">
        <f t="shared" si="12"/>
        <v>36</v>
      </c>
      <c r="Z12" s="5">
        <f t="shared" si="12"/>
        <v>44</v>
      </c>
      <c r="AA12" s="5">
        <f t="shared" si="12"/>
        <v>52</v>
      </c>
      <c r="AB12" s="5">
        <f t="shared" si="12"/>
        <v>60</v>
      </c>
      <c r="AC12" s="5">
        <f t="shared" si="12"/>
        <v>68</v>
      </c>
      <c r="AD12" s="5">
        <f t="shared" si="12"/>
        <v>75</v>
      </c>
      <c r="AE12" s="5">
        <f t="shared" si="12"/>
        <v>82</v>
      </c>
      <c r="AF12" s="5">
        <f t="shared" si="12"/>
        <v>89</v>
      </c>
      <c r="AG12" s="5">
        <f t="shared" si="12"/>
        <v>96</v>
      </c>
      <c r="AH12" s="5">
        <f t="shared" si="12"/>
        <v>102</v>
      </c>
      <c r="AI12" s="5">
        <f t="shared" si="12"/>
        <v>109</v>
      </c>
      <c r="AJ12" s="5">
        <f t="shared" si="12"/>
        <v>122</v>
      </c>
      <c r="AK12" s="5">
        <f t="shared" si="12"/>
        <v>135</v>
      </c>
      <c r="AL12" s="5">
        <f t="shared" si="12"/>
        <v>148</v>
      </c>
      <c r="AM12" s="5">
        <f t="shared" si="12"/>
        <v>161</v>
      </c>
      <c r="AN12" s="5">
        <f t="shared" si="12"/>
        <v>174</v>
      </c>
      <c r="AO12" s="5">
        <f t="shared" si="12"/>
        <v>187</v>
      </c>
      <c r="AP12" s="5">
        <f t="shared" si="12"/>
        <v>200</v>
      </c>
      <c r="AQ12" s="5">
        <f t="shared" si="12"/>
        <v>213</v>
      </c>
      <c r="AR12" s="5">
        <f t="shared" ref="AR12:BR12" si="13">INT(AQ13*$C$12)</f>
        <v>226</v>
      </c>
      <c r="AS12" s="5">
        <f t="shared" si="13"/>
        <v>239</v>
      </c>
      <c r="AT12" s="5">
        <f t="shared" si="13"/>
        <v>252</v>
      </c>
      <c r="AU12" s="5">
        <f t="shared" si="13"/>
        <v>265</v>
      </c>
      <c r="AV12" s="5">
        <f t="shared" si="13"/>
        <v>277</v>
      </c>
      <c r="AW12" s="5">
        <f t="shared" si="13"/>
        <v>290</v>
      </c>
      <c r="AX12" s="5">
        <f t="shared" si="13"/>
        <v>303</v>
      </c>
      <c r="AY12" s="5">
        <f t="shared" si="13"/>
        <v>316</v>
      </c>
      <c r="AZ12" s="5">
        <f t="shared" si="13"/>
        <v>328</v>
      </c>
      <c r="BA12" s="5">
        <f t="shared" si="13"/>
        <v>341</v>
      </c>
      <c r="BB12" s="5">
        <f t="shared" si="13"/>
        <v>354</v>
      </c>
      <c r="BC12" s="5">
        <f t="shared" si="13"/>
        <v>366</v>
      </c>
      <c r="BD12" s="5">
        <f t="shared" si="13"/>
        <v>379</v>
      </c>
      <c r="BE12" s="5">
        <f t="shared" si="13"/>
        <v>392</v>
      </c>
      <c r="BF12" s="5">
        <f t="shared" si="13"/>
        <v>404</v>
      </c>
      <c r="BG12" s="5">
        <f t="shared" si="13"/>
        <v>417</v>
      </c>
      <c r="BH12" s="5">
        <f t="shared" si="13"/>
        <v>430</v>
      </c>
      <c r="BI12" s="5">
        <f t="shared" si="13"/>
        <v>442</v>
      </c>
      <c r="BJ12" s="5">
        <f t="shared" si="13"/>
        <v>455</v>
      </c>
      <c r="BK12" s="5">
        <f t="shared" si="13"/>
        <v>468</v>
      </c>
      <c r="BL12" s="5">
        <f t="shared" si="13"/>
        <v>480</v>
      </c>
      <c r="BM12" s="5">
        <f t="shared" si="13"/>
        <v>493</v>
      </c>
      <c r="BN12" s="5">
        <f t="shared" si="13"/>
        <v>506</v>
      </c>
      <c r="BO12" s="5">
        <f t="shared" si="13"/>
        <v>518</v>
      </c>
      <c r="BP12" s="5">
        <f t="shared" si="13"/>
        <v>531</v>
      </c>
      <c r="BQ12" s="5">
        <f t="shared" si="13"/>
        <v>543</v>
      </c>
      <c r="BR12" s="5">
        <f t="shared" si="13"/>
        <v>556</v>
      </c>
      <c r="BT12" s="5"/>
      <c r="BU12" s="5"/>
      <c r="BV12" s="5"/>
      <c r="BW12" s="5"/>
      <c r="BX12" s="5"/>
    </row>
    <row r="13" spans="1:76">
      <c r="B13" s="2" t="s">
        <v>11</v>
      </c>
      <c r="C13" s="69">
        <v>0.03</v>
      </c>
      <c r="E13" s="60"/>
      <c r="F13" s="54"/>
      <c r="G13" s="5"/>
      <c r="H13" s="5" t="s">
        <v>1</v>
      </c>
      <c r="I13" s="5"/>
      <c r="J13" s="5"/>
      <c r="K13" s="30">
        <f>K11</f>
        <v>0</v>
      </c>
      <c r="L13" s="30">
        <f>K13+L11-L12</f>
        <v>0</v>
      </c>
      <c r="M13" s="30">
        <f t="shared" ref="M13:BR13" si="14">L13+M11-M12</f>
        <v>0</v>
      </c>
      <c r="N13" s="30">
        <f t="shared" si="14"/>
        <v>0</v>
      </c>
      <c r="O13" s="30">
        <f>N13+O11-O12</f>
        <v>0</v>
      </c>
      <c r="P13" s="30">
        <f>O13+P11-P12</f>
        <v>30.666666666666668</v>
      </c>
      <c r="Q13" s="30">
        <f t="shared" si="14"/>
        <v>59.333333333333336</v>
      </c>
      <c r="R13" s="30">
        <f t="shared" si="14"/>
        <v>88</v>
      </c>
      <c r="S13" s="30">
        <f t="shared" si="14"/>
        <v>115.66666666666667</v>
      </c>
      <c r="T13" s="30">
        <f>S13+T11-T12</f>
        <v>142.33333333333334</v>
      </c>
      <c r="U13" s="30">
        <f t="shared" si="14"/>
        <v>168</v>
      </c>
      <c r="V13" s="30">
        <f t="shared" si="14"/>
        <v>192.66666666666669</v>
      </c>
      <c r="W13" s="30">
        <f t="shared" si="14"/>
        <v>281.66666666666669</v>
      </c>
      <c r="X13" s="30">
        <f t="shared" si="14"/>
        <v>366.66666666666669</v>
      </c>
      <c r="Y13" s="30">
        <f t="shared" si="14"/>
        <v>449.66666666666669</v>
      </c>
      <c r="Z13" s="30">
        <f t="shared" si="14"/>
        <v>529.66666666666674</v>
      </c>
      <c r="AA13" s="30">
        <f t="shared" si="14"/>
        <v>606.66666666666674</v>
      </c>
      <c r="AB13" s="30">
        <f t="shared" si="14"/>
        <v>681.66666666666674</v>
      </c>
      <c r="AC13" s="30">
        <f t="shared" si="14"/>
        <v>753.66666666666674</v>
      </c>
      <c r="AD13" s="30">
        <f t="shared" si="14"/>
        <v>824.66666666666674</v>
      </c>
      <c r="AE13" s="30">
        <f t="shared" si="14"/>
        <v>893.66666666666674</v>
      </c>
      <c r="AF13" s="30">
        <f t="shared" si="14"/>
        <v>960.66666666666674</v>
      </c>
      <c r="AG13" s="30">
        <f t="shared" si="14"/>
        <v>1026.6666666666667</v>
      </c>
      <c r="AH13" s="30">
        <f t="shared" si="14"/>
        <v>1091.6666666666667</v>
      </c>
      <c r="AI13" s="30">
        <f t="shared" si="14"/>
        <v>1224</v>
      </c>
      <c r="AJ13" s="30">
        <f t="shared" si="14"/>
        <v>1355.3333333333333</v>
      </c>
      <c r="AK13" s="30">
        <f t="shared" si="14"/>
        <v>1486.6666666666665</v>
      </c>
      <c r="AL13" s="30">
        <f t="shared" si="14"/>
        <v>1618</v>
      </c>
      <c r="AM13" s="30">
        <f t="shared" si="14"/>
        <v>1748.3333333333335</v>
      </c>
      <c r="AN13" s="30">
        <f t="shared" si="14"/>
        <v>1878.666666666667</v>
      </c>
      <c r="AO13" s="30">
        <f t="shared" si="14"/>
        <v>2008.0000000000005</v>
      </c>
      <c r="AP13" s="30">
        <f t="shared" si="14"/>
        <v>2137.3333333333339</v>
      </c>
      <c r="AQ13" s="30">
        <f t="shared" si="14"/>
        <v>2266.6666666666674</v>
      </c>
      <c r="AR13" s="30">
        <f t="shared" si="14"/>
        <v>2395.0000000000009</v>
      </c>
      <c r="AS13" s="30">
        <f t="shared" si="14"/>
        <v>2523.3333333333344</v>
      </c>
      <c r="AT13" s="30">
        <f t="shared" si="14"/>
        <v>2650.6666666666679</v>
      </c>
      <c r="AU13" s="30">
        <f t="shared" si="14"/>
        <v>2778.0000000000014</v>
      </c>
      <c r="AV13" s="30">
        <f t="shared" si="14"/>
        <v>2906.3333333333348</v>
      </c>
      <c r="AW13" s="30">
        <f t="shared" si="14"/>
        <v>3033.6666666666683</v>
      </c>
      <c r="AX13" s="30">
        <f t="shared" si="14"/>
        <v>3161.0000000000018</v>
      </c>
      <c r="AY13" s="30">
        <f t="shared" si="14"/>
        <v>3287.3333333333353</v>
      </c>
      <c r="AZ13" s="30">
        <f t="shared" si="14"/>
        <v>3414.6666666666688</v>
      </c>
      <c r="BA13" s="30">
        <f t="shared" si="14"/>
        <v>3542.0000000000023</v>
      </c>
      <c r="BB13" s="30">
        <f t="shared" si="14"/>
        <v>3668.3333333333358</v>
      </c>
      <c r="BC13" s="30">
        <f t="shared" si="14"/>
        <v>3795.6666666666688</v>
      </c>
      <c r="BD13" s="30">
        <f t="shared" si="14"/>
        <v>3922.0000000000018</v>
      </c>
      <c r="BE13" s="30">
        <f t="shared" si="14"/>
        <v>4048.3333333333348</v>
      </c>
      <c r="BF13" s="30">
        <f t="shared" si="14"/>
        <v>4175.6666666666679</v>
      </c>
      <c r="BG13" s="30">
        <f t="shared" si="14"/>
        <v>4302.0000000000009</v>
      </c>
      <c r="BH13" s="30">
        <f t="shared" si="14"/>
        <v>4428.3333333333339</v>
      </c>
      <c r="BI13" s="30">
        <f t="shared" si="14"/>
        <v>4554.666666666667</v>
      </c>
      <c r="BJ13" s="30">
        <f t="shared" si="14"/>
        <v>4681</v>
      </c>
      <c r="BK13" s="30">
        <f t="shared" si="14"/>
        <v>4807.333333333333</v>
      </c>
      <c r="BL13" s="30">
        <f t="shared" si="14"/>
        <v>4933.6666666666661</v>
      </c>
      <c r="BM13" s="30">
        <f t="shared" si="14"/>
        <v>5059.9999999999991</v>
      </c>
      <c r="BN13" s="30">
        <f t="shared" si="14"/>
        <v>5185.3333333333321</v>
      </c>
      <c r="BO13" s="30">
        <f t="shared" si="14"/>
        <v>5311.6666666666652</v>
      </c>
      <c r="BP13" s="30">
        <f t="shared" si="14"/>
        <v>5437.9999999999982</v>
      </c>
      <c r="BQ13" s="30">
        <f t="shared" si="14"/>
        <v>5564.3333333333312</v>
      </c>
      <c r="BR13" s="30">
        <f t="shared" si="14"/>
        <v>5690.6666666666642</v>
      </c>
      <c r="BT13" s="5"/>
      <c r="BU13" s="5"/>
      <c r="BV13" s="5"/>
      <c r="BW13" s="5"/>
      <c r="BX13" s="5"/>
    </row>
    <row r="14" spans="1:76">
      <c r="B14" s="2" t="s">
        <v>13</v>
      </c>
      <c r="C14" s="23">
        <v>13000</v>
      </c>
      <c r="E14" s="60"/>
      <c r="F14" s="54"/>
      <c r="G14" s="5"/>
      <c r="H14" s="5" t="s">
        <v>9</v>
      </c>
      <c r="I14" s="5"/>
      <c r="J14" s="5"/>
      <c r="K14" s="6">
        <f t="shared" ref="K14:AP14" si="15">K11*$C$5</f>
        <v>0</v>
      </c>
      <c r="L14" s="6">
        <f t="shared" si="15"/>
        <v>0</v>
      </c>
      <c r="M14" s="6">
        <f t="shared" si="15"/>
        <v>0</v>
      </c>
      <c r="N14" s="6">
        <f t="shared" si="15"/>
        <v>0</v>
      </c>
      <c r="O14" s="6">
        <f t="shared" si="15"/>
        <v>0</v>
      </c>
      <c r="P14" s="6">
        <f t="shared" si="15"/>
        <v>913866.66666666674</v>
      </c>
      <c r="Q14" s="6">
        <f t="shared" si="15"/>
        <v>943666.66666666674</v>
      </c>
      <c r="R14" s="6">
        <f t="shared" si="15"/>
        <v>1003266.6666666669</v>
      </c>
      <c r="S14" s="6">
        <f t="shared" si="15"/>
        <v>1062866.6666666667</v>
      </c>
      <c r="T14" s="6">
        <f t="shared" si="15"/>
        <v>1122466.6666666667</v>
      </c>
      <c r="U14" s="6">
        <f t="shared" si="15"/>
        <v>1182066.6666666667</v>
      </c>
      <c r="V14" s="6">
        <f t="shared" si="15"/>
        <v>1211866.6666666667</v>
      </c>
      <c r="W14" s="6">
        <f t="shared" si="15"/>
        <v>3218400</v>
      </c>
      <c r="X14" s="6">
        <f t="shared" si="15"/>
        <v>3367400</v>
      </c>
      <c r="Y14" s="6">
        <f t="shared" si="15"/>
        <v>3546200</v>
      </c>
      <c r="Z14" s="6">
        <f t="shared" si="15"/>
        <v>3695200</v>
      </c>
      <c r="AA14" s="6">
        <f t="shared" si="15"/>
        <v>3844200</v>
      </c>
      <c r="AB14" s="6">
        <f t="shared" si="15"/>
        <v>4023000</v>
      </c>
      <c r="AC14" s="6">
        <f t="shared" si="15"/>
        <v>4172000</v>
      </c>
      <c r="AD14" s="6">
        <f t="shared" si="15"/>
        <v>4350800</v>
      </c>
      <c r="AE14" s="6">
        <f t="shared" si="15"/>
        <v>4499800</v>
      </c>
      <c r="AF14" s="6">
        <f t="shared" si="15"/>
        <v>4648800</v>
      </c>
      <c r="AG14" s="6">
        <f t="shared" si="15"/>
        <v>4827600</v>
      </c>
      <c r="AH14" s="6">
        <f t="shared" si="15"/>
        <v>4976600</v>
      </c>
      <c r="AI14" s="6">
        <f t="shared" si="15"/>
        <v>7191733.333333334</v>
      </c>
      <c r="AJ14" s="6">
        <f t="shared" si="15"/>
        <v>7549333.333333334</v>
      </c>
      <c r="AK14" s="6">
        <f t="shared" si="15"/>
        <v>7936733.3333333349</v>
      </c>
      <c r="AL14" s="6">
        <f t="shared" si="15"/>
        <v>8324133.3333333349</v>
      </c>
      <c r="AM14" s="6">
        <f t="shared" si="15"/>
        <v>8681733.333333334</v>
      </c>
      <c r="AN14" s="6">
        <f t="shared" si="15"/>
        <v>9069133.333333334</v>
      </c>
      <c r="AO14" s="6">
        <f t="shared" si="15"/>
        <v>9426733.333333334</v>
      </c>
      <c r="AP14" s="6">
        <f t="shared" si="15"/>
        <v>9814133.333333334</v>
      </c>
      <c r="AQ14" s="6">
        <f t="shared" ref="AQ14:BR14" si="16">AQ11*$C$5</f>
        <v>10201533.333333334</v>
      </c>
      <c r="AR14" s="6">
        <f t="shared" si="16"/>
        <v>10559133.333333334</v>
      </c>
      <c r="AS14" s="6">
        <f t="shared" si="16"/>
        <v>10946533.333333334</v>
      </c>
      <c r="AT14" s="6">
        <f t="shared" si="16"/>
        <v>11304133.333333334</v>
      </c>
      <c r="AU14" s="6">
        <f t="shared" si="16"/>
        <v>11691533.333333334</v>
      </c>
      <c r="AV14" s="6">
        <f t="shared" si="16"/>
        <v>12078933.333333334</v>
      </c>
      <c r="AW14" s="6">
        <f t="shared" si="16"/>
        <v>12436533.333333334</v>
      </c>
      <c r="AX14" s="6">
        <f t="shared" si="16"/>
        <v>12823933.333333334</v>
      </c>
      <c r="AY14" s="6">
        <f t="shared" si="16"/>
        <v>13181533.333333334</v>
      </c>
      <c r="AZ14" s="6">
        <f t="shared" si="16"/>
        <v>13568933.333333334</v>
      </c>
      <c r="BA14" s="6">
        <f t="shared" si="16"/>
        <v>13956333.333333334</v>
      </c>
      <c r="BB14" s="6">
        <f t="shared" si="16"/>
        <v>14313933.333333334</v>
      </c>
      <c r="BC14" s="6">
        <f t="shared" si="16"/>
        <v>14701333.333333334</v>
      </c>
      <c r="BD14" s="6">
        <f t="shared" si="16"/>
        <v>15058933.333333334</v>
      </c>
      <c r="BE14" s="6">
        <f t="shared" si="16"/>
        <v>15446333.333333334</v>
      </c>
      <c r="BF14" s="6">
        <f t="shared" si="16"/>
        <v>15833733.333333334</v>
      </c>
      <c r="BG14" s="6">
        <f t="shared" si="16"/>
        <v>16191333.333333334</v>
      </c>
      <c r="BH14" s="6">
        <f t="shared" si="16"/>
        <v>16578733.333333334</v>
      </c>
      <c r="BI14" s="6">
        <f t="shared" si="16"/>
        <v>16936333.333333336</v>
      </c>
      <c r="BJ14" s="6">
        <f t="shared" si="16"/>
        <v>17323733.333333336</v>
      </c>
      <c r="BK14" s="6">
        <f t="shared" si="16"/>
        <v>17711133.333333336</v>
      </c>
      <c r="BL14" s="6">
        <f t="shared" si="16"/>
        <v>18068733.333333336</v>
      </c>
      <c r="BM14" s="6">
        <f t="shared" si="16"/>
        <v>18456133.333333336</v>
      </c>
      <c r="BN14" s="6">
        <f t="shared" si="16"/>
        <v>18813733.333333336</v>
      </c>
      <c r="BO14" s="6">
        <f t="shared" si="16"/>
        <v>19201133.333333336</v>
      </c>
      <c r="BP14" s="6">
        <f t="shared" si="16"/>
        <v>19588533.333333336</v>
      </c>
      <c r="BQ14" s="6">
        <f t="shared" si="16"/>
        <v>19946133.333333336</v>
      </c>
      <c r="BR14" s="6">
        <f t="shared" si="16"/>
        <v>20333533.333333336</v>
      </c>
      <c r="BT14" s="6">
        <f t="shared" ref="BT14:BT81" si="17">SUM(K14:V14)</f>
        <v>7440066.6666666679</v>
      </c>
      <c r="BU14" s="6">
        <f>SUM(W14:AH14)</f>
        <v>49170000</v>
      </c>
      <c r="BV14" s="6">
        <f t="shared" ref="BV14:BV81" si="18">SUM(AI14:AT14)</f>
        <v>111004999.99999999</v>
      </c>
      <c r="BW14" s="6">
        <f t="shared" ref="BW14:BW81" si="19">SUM(AU14:BF14)</f>
        <v>165092000</v>
      </c>
      <c r="BX14" s="6">
        <f t="shared" ref="BX14:BX81" si="20">SUM(BG14:BR14)</f>
        <v>219149200.00000006</v>
      </c>
    </row>
    <row r="15" spans="1:76">
      <c r="B15" s="2" t="s">
        <v>16</v>
      </c>
      <c r="C15" s="23">
        <v>10000</v>
      </c>
      <c r="E15" s="60"/>
      <c r="F15" s="54"/>
      <c r="G15" s="5"/>
      <c r="H15" s="5" t="s">
        <v>10</v>
      </c>
      <c r="I15" s="5"/>
      <c r="J15" s="5"/>
      <c r="K15" s="6">
        <f t="shared" ref="K15:AP15" si="21">K13*$C$6</f>
        <v>0</v>
      </c>
      <c r="L15" s="6">
        <f t="shared" si="21"/>
        <v>0</v>
      </c>
      <c r="M15" s="6">
        <f t="shared" si="21"/>
        <v>0</v>
      </c>
      <c r="N15" s="6">
        <f t="shared" si="21"/>
        <v>0</v>
      </c>
      <c r="O15" s="6">
        <f t="shared" si="21"/>
        <v>0</v>
      </c>
      <c r="P15" s="6">
        <f t="shared" si="21"/>
        <v>91386.666666666672</v>
      </c>
      <c r="Q15" s="6">
        <f t="shared" si="21"/>
        <v>176813.33333333334</v>
      </c>
      <c r="R15" s="6">
        <f t="shared" si="21"/>
        <v>262240</v>
      </c>
      <c r="S15" s="6">
        <f t="shared" si="21"/>
        <v>344686.66666666669</v>
      </c>
      <c r="T15" s="6">
        <f t="shared" si="21"/>
        <v>424153.33333333337</v>
      </c>
      <c r="U15" s="6">
        <f t="shared" si="21"/>
        <v>500640</v>
      </c>
      <c r="V15" s="6">
        <f t="shared" si="21"/>
        <v>574146.66666666674</v>
      </c>
      <c r="W15" s="6">
        <f t="shared" si="21"/>
        <v>839366.66666666674</v>
      </c>
      <c r="X15" s="6">
        <f t="shared" si="21"/>
        <v>1092666.6666666667</v>
      </c>
      <c r="Y15" s="6">
        <f t="shared" si="21"/>
        <v>1340006.6666666667</v>
      </c>
      <c r="Z15" s="6">
        <f t="shared" si="21"/>
        <v>1578406.666666667</v>
      </c>
      <c r="AA15" s="6">
        <f t="shared" si="21"/>
        <v>1807866.666666667</v>
      </c>
      <c r="AB15" s="6">
        <f t="shared" si="21"/>
        <v>2031366.666666667</v>
      </c>
      <c r="AC15" s="6">
        <f t="shared" si="21"/>
        <v>2245926.666666667</v>
      </c>
      <c r="AD15" s="6">
        <f t="shared" si="21"/>
        <v>2457506.666666667</v>
      </c>
      <c r="AE15" s="6">
        <f t="shared" si="21"/>
        <v>2663126.666666667</v>
      </c>
      <c r="AF15" s="6">
        <f t="shared" si="21"/>
        <v>2862786.666666667</v>
      </c>
      <c r="AG15" s="6">
        <f t="shared" si="21"/>
        <v>3059466.666666667</v>
      </c>
      <c r="AH15" s="6">
        <f t="shared" si="21"/>
        <v>3253166.666666667</v>
      </c>
      <c r="AI15" s="6">
        <f t="shared" si="21"/>
        <v>3647520</v>
      </c>
      <c r="AJ15" s="6">
        <f t="shared" si="21"/>
        <v>4038893.333333333</v>
      </c>
      <c r="AK15" s="6">
        <f t="shared" si="21"/>
        <v>4430266.666666666</v>
      </c>
      <c r="AL15" s="6">
        <f t="shared" si="21"/>
        <v>4821640</v>
      </c>
      <c r="AM15" s="6">
        <f t="shared" si="21"/>
        <v>5210033.333333334</v>
      </c>
      <c r="AN15" s="6">
        <f t="shared" si="21"/>
        <v>5598426.6666666679</v>
      </c>
      <c r="AO15" s="6">
        <f t="shared" si="21"/>
        <v>5983840.0000000009</v>
      </c>
      <c r="AP15" s="6">
        <f t="shared" si="21"/>
        <v>6369253.3333333349</v>
      </c>
      <c r="AQ15" s="6">
        <f t="shared" ref="AQ15:BR15" si="22">AQ13*$C$6</f>
        <v>6754666.6666666688</v>
      </c>
      <c r="AR15" s="6">
        <f t="shared" si="22"/>
        <v>7137100.0000000028</v>
      </c>
      <c r="AS15" s="6">
        <f t="shared" si="22"/>
        <v>7519533.3333333367</v>
      </c>
      <c r="AT15" s="6">
        <f t="shared" si="22"/>
        <v>7898986.6666666707</v>
      </c>
      <c r="AU15" s="6">
        <f t="shared" si="22"/>
        <v>8278440.0000000037</v>
      </c>
      <c r="AV15" s="6">
        <f t="shared" si="22"/>
        <v>8660873.3333333377</v>
      </c>
      <c r="AW15" s="6">
        <f t="shared" si="22"/>
        <v>9040326.6666666716</v>
      </c>
      <c r="AX15" s="6">
        <f t="shared" si="22"/>
        <v>9419780.0000000056</v>
      </c>
      <c r="AY15" s="6">
        <f t="shared" si="22"/>
        <v>9796253.3333333395</v>
      </c>
      <c r="AZ15" s="6">
        <f t="shared" si="22"/>
        <v>10175706.666666673</v>
      </c>
      <c r="BA15" s="6">
        <f t="shared" si="22"/>
        <v>10555160.000000007</v>
      </c>
      <c r="BB15" s="6">
        <f t="shared" si="22"/>
        <v>10931633.333333341</v>
      </c>
      <c r="BC15" s="6">
        <f t="shared" si="22"/>
        <v>11311086.666666673</v>
      </c>
      <c r="BD15" s="6">
        <f t="shared" si="22"/>
        <v>11687560.000000006</v>
      </c>
      <c r="BE15" s="6">
        <f t="shared" si="22"/>
        <v>12064033.333333338</v>
      </c>
      <c r="BF15" s="6">
        <f t="shared" si="22"/>
        <v>12443486.66666667</v>
      </c>
      <c r="BG15" s="6">
        <f t="shared" si="22"/>
        <v>12819960.000000002</v>
      </c>
      <c r="BH15" s="6">
        <f t="shared" si="22"/>
        <v>13196433.333333336</v>
      </c>
      <c r="BI15" s="6">
        <f t="shared" si="22"/>
        <v>13572906.666666668</v>
      </c>
      <c r="BJ15" s="6">
        <f t="shared" si="22"/>
        <v>13949380</v>
      </c>
      <c r="BK15" s="6">
        <f t="shared" si="22"/>
        <v>14325853.333333332</v>
      </c>
      <c r="BL15" s="6">
        <f t="shared" si="22"/>
        <v>14702326.666666664</v>
      </c>
      <c r="BM15" s="6">
        <f t="shared" si="22"/>
        <v>15078799.999999998</v>
      </c>
      <c r="BN15" s="6">
        <f t="shared" si="22"/>
        <v>15452293.33333333</v>
      </c>
      <c r="BO15" s="6">
        <f t="shared" si="22"/>
        <v>15828766.666666662</v>
      </c>
      <c r="BP15" s="6">
        <f t="shared" si="22"/>
        <v>16205239.999999994</v>
      </c>
      <c r="BQ15" s="6">
        <f t="shared" si="22"/>
        <v>16581713.333333327</v>
      </c>
      <c r="BR15" s="6">
        <f t="shared" si="22"/>
        <v>16958186.66666666</v>
      </c>
      <c r="BT15" s="6">
        <f t="shared" si="17"/>
        <v>2374066.666666667</v>
      </c>
      <c r="BU15" s="6">
        <f>SUM(W15:AH15)</f>
        <v>25231660.000000007</v>
      </c>
      <c r="BV15" s="6">
        <f t="shared" si="18"/>
        <v>69410160.000000015</v>
      </c>
      <c r="BW15" s="6">
        <f t="shared" si="19"/>
        <v>124364340.00000006</v>
      </c>
      <c r="BX15" s="6">
        <f t="shared" si="20"/>
        <v>178671859.99999994</v>
      </c>
    </row>
    <row r="16" spans="1:76">
      <c r="B16" s="2" t="s">
        <v>20</v>
      </c>
      <c r="C16" s="23">
        <v>7000</v>
      </c>
      <c r="E16" s="60"/>
      <c r="F16" s="55"/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T16" s="8"/>
      <c r="BU16" s="8"/>
      <c r="BV16" s="8"/>
      <c r="BW16" s="8"/>
      <c r="BX16" s="8"/>
    </row>
    <row r="17" spans="2:76" ht="24">
      <c r="B17" s="2" t="s">
        <v>24</v>
      </c>
      <c r="C17" s="69">
        <v>0.15</v>
      </c>
      <c r="E17" s="61" t="s">
        <v>82</v>
      </c>
      <c r="F17" s="37"/>
      <c r="G17" s="37"/>
      <c r="H17" s="37"/>
      <c r="I17" s="37"/>
      <c r="J17" s="37"/>
      <c r="K17" s="38">
        <f t="shared" ref="K17:AP17" si="23">K14+K15</f>
        <v>0</v>
      </c>
      <c r="L17" s="38">
        <f t="shared" si="23"/>
        <v>0</v>
      </c>
      <c r="M17" s="38">
        <f t="shared" si="23"/>
        <v>0</v>
      </c>
      <c r="N17" s="38">
        <f t="shared" si="23"/>
        <v>0</v>
      </c>
      <c r="O17" s="38">
        <f t="shared" si="23"/>
        <v>0</v>
      </c>
      <c r="P17" s="38">
        <f t="shared" si="23"/>
        <v>1005253.3333333334</v>
      </c>
      <c r="Q17" s="38">
        <f t="shared" si="23"/>
        <v>1120480</v>
      </c>
      <c r="R17" s="38">
        <f t="shared" si="23"/>
        <v>1265506.666666667</v>
      </c>
      <c r="S17" s="38">
        <f t="shared" si="23"/>
        <v>1407553.3333333335</v>
      </c>
      <c r="T17" s="38">
        <f t="shared" si="23"/>
        <v>1546620</v>
      </c>
      <c r="U17" s="38">
        <f t="shared" si="23"/>
        <v>1682706.6666666667</v>
      </c>
      <c r="V17" s="38">
        <f t="shared" si="23"/>
        <v>1786013.3333333335</v>
      </c>
      <c r="W17" s="38">
        <f t="shared" si="23"/>
        <v>4057766.666666667</v>
      </c>
      <c r="X17" s="38">
        <f t="shared" si="23"/>
        <v>4460066.666666667</v>
      </c>
      <c r="Y17" s="38">
        <f t="shared" si="23"/>
        <v>4886206.666666667</v>
      </c>
      <c r="Z17" s="38">
        <f t="shared" si="23"/>
        <v>5273606.666666667</v>
      </c>
      <c r="AA17" s="38">
        <f t="shared" si="23"/>
        <v>5652066.666666667</v>
      </c>
      <c r="AB17" s="38">
        <f t="shared" si="23"/>
        <v>6054366.666666667</v>
      </c>
      <c r="AC17" s="38">
        <f t="shared" si="23"/>
        <v>6417926.666666667</v>
      </c>
      <c r="AD17" s="38">
        <f t="shared" si="23"/>
        <v>6808306.666666667</v>
      </c>
      <c r="AE17" s="38">
        <f t="shared" si="23"/>
        <v>7162926.666666667</v>
      </c>
      <c r="AF17" s="38">
        <f t="shared" si="23"/>
        <v>7511586.666666667</v>
      </c>
      <c r="AG17" s="38">
        <f t="shared" si="23"/>
        <v>7887066.666666667</v>
      </c>
      <c r="AH17" s="38">
        <f t="shared" si="23"/>
        <v>8229766.666666667</v>
      </c>
      <c r="AI17" s="38">
        <f t="shared" si="23"/>
        <v>10839253.333333334</v>
      </c>
      <c r="AJ17" s="38">
        <f t="shared" si="23"/>
        <v>11588226.666666668</v>
      </c>
      <c r="AK17" s="38">
        <f t="shared" si="23"/>
        <v>12367000</v>
      </c>
      <c r="AL17" s="38">
        <f t="shared" si="23"/>
        <v>13145773.333333336</v>
      </c>
      <c r="AM17" s="38">
        <f t="shared" si="23"/>
        <v>13891766.666666668</v>
      </c>
      <c r="AN17" s="38">
        <f t="shared" si="23"/>
        <v>14667560.000000002</v>
      </c>
      <c r="AO17" s="38">
        <f t="shared" si="23"/>
        <v>15410573.333333336</v>
      </c>
      <c r="AP17" s="38">
        <f t="shared" si="23"/>
        <v>16183386.666666668</v>
      </c>
      <c r="AQ17" s="38">
        <f t="shared" ref="AQ17:BQ17" si="24">AQ14+AQ15</f>
        <v>16956200.000000004</v>
      </c>
      <c r="AR17" s="38">
        <f t="shared" si="24"/>
        <v>17696233.333333336</v>
      </c>
      <c r="AS17" s="38">
        <f t="shared" si="24"/>
        <v>18466066.666666672</v>
      </c>
      <c r="AT17" s="38">
        <f t="shared" si="24"/>
        <v>19203120.000000004</v>
      </c>
      <c r="AU17" s="38">
        <f t="shared" si="24"/>
        <v>19969973.333333336</v>
      </c>
      <c r="AV17" s="38">
        <f t="shared" si="24"/>
        <v>20739806.666666672</v>
      </c>
      <c r="AW17" s="38">
        <f t="shared" si="24"/>
        <v>21476860.000000007</v>
      </c>
      <c r="AX17" s="38">
        <f t="shared" si="24"/>
        <v>22243713.33333334</v>
      </c>
      <c r="AY17" s="38">
        <f t="shared" si="24"/>
        <v>22977786.666666672</v>
      </c>
      <c r="AZ17" s="38">
        <f t="shared" si="24"/>
        <v>23744640.000000007</v>
      </c>
      <c r="BA17" s="38">
        <f t="shared" si="24"/>
        <v>24511493.333333343</v>
      </c>
      <c r="BB17" s="38">
        <f t="shared" si="24"/>
        <v>25245566.666666675</v>
      </c>
      <c r="BC17" s="38">
        <f t="shared" si="24"/>
        <v>26012420.000000007</v>
      </c>
      <c r="BD17" s="38">
        <f t="shared" si="24"/>
        <v>26746493.33333334</v>
      </c>
      <c r="BE17" s="38">
        <f t="shared" si="24"/>
        <v>27510366.666666672</v>
      </c>
      <c r="BF17" s="38">
        <f t="shared" si="24"/>
        <v>28277220.000000004</v>
      </c>
      <c r="BG17" s="38">
        <f t="shared" si="24"/>
        <v>29011293.333333336</v>
      </c>
      <c r="BH17" s="38">
        <f t="shared" si="24"/>
        <v>29775166.666666672</v>
      </c>
      <c r="BI17" s="38">
        <f t="shared" si="24"/>
        <v>30509240.000000004</v>
      </c>
      <c r="BJ17" s="38">
        <f t="shared" si="24"/>
        <v>31273113.333333336</v>
      </c>
      <c r="BK17" s="38">
        <f t="shared" si="24"/>
        <v>32036986.666666668</v>
      </c>
      <c r="BL17" s="38">
        <f t="shared" si="24"/>
        <v>32771060</v>
      </c>
      <c r="BM17" s="38">
        <f t="shared" si="24"/>
        <v>33534933.333333336</v>
      </c>
      <c r="BN17" s="38">
        <f t="shared" si="24"/>
        <v>34266026.666666664</v>
      </c>
      <c r="BO17" s="38">
        <f t="shared" si="24"/>
        <v>35029900</v>
      </c>
      <c r="BP17" s="38">
        <f t="shared" si="24"/>
        <v>35793773.333333328</v>
      </c>
      <c r="BQ17" s="38">
        <f t="shared" si="24"/>
        <v>36527846.666666664</v>
      </c>
      <c r="BR17" s="38">
        <f>BR14+BR15</f>
        <v>37291720</v>
      </c>
      <c r="BT17" s="38">
        <f>SUM(K17:V17)</f>
        <v>9814133.333333334</v>
      </c>
      <c r="BU17" s="38">
        <f t="shared" ref="BU17:BU79" si="25">SUM(W17:AH17)</f>
        <v>74401660</v>
      </c>
      <c r="BV17" s="38">
        <f t="shared" si="18"/>
        <v>180415160</v>
      </c>
      <c r="BW17" s="38">
        <f t="shared" si="19"/>
        <v>289456340.00000006</v>
      </c>
      <c r="BX17" s="38">
        <f t="shared" si="20"/>
        <v>397821060</v>
      </c>
    </row>
    <row r="18" spans="2:76">
      <c r="B18" s="2" t="s">
        <v>60</v>
      </c>
      <c r="C18" s="69">
        <v>0.1</v>
      </c>
      <c r="E18" s="58"/>
      <c r="F18" s="56"/>
      <c r="H18" s="1" t="s">
        <v>12</v>
      </c>
      <c r="K18" s="10">
        <f t="shared" ref="K18:AP18" si="26">K17*$C$13</f>
        <v>0</v>
      </c>
      <c r="L18" s="10">
        <f t="shared" si="26"/>
        <v>0</v>
      </c>
      <c r="M18" s="10">
        <f t="shared" si="26"/>
        <v>0</v>
      </c>
      <c r="N18" s="10">
        <f t="shared" si="26"/>
        <v>0</v>
      </c>
      <c r="O18" s="10">
        <f t="shared" si="26"/>
        <v>0</v>
      </c>
      <c r="P18" s="10">
        <f t="shared" si="26"/>
        <v>30157.599999999999</v>
      </c>
      <c r="Q18" s="10">
        <f t="shared" si="26"/>
        <v>33614.400000000001</v>
      </c>
      <c r="R18" s="10">
        <f t="shared" si="26"/>
        <v>37965.200000000004</v>
      </c>
      <c r="S18" s="10">
        <f t="shared" si="26"/>
        <v>42226.600000000006</v>
      </c>
      <c r="T18" s="10">
        <f t="shared" si="26"/>
        <v>46398.6</v>
      </c>
      <c r="U18" s="10">
        <f t="shared" si="26"/>
        <v>50481.2</v>
      </c>
      <c r="V18" s="10">
        <f t="shared" si="26"/>
        <v>53580.4</v>
      </c>
      <c r="W18" s="10">
        <f t="shared" si="26"/>
        <v>121733</v>
      </c>
      <c r="X18" s="10">
        <f t="shared" si="26"/>
        <v>133802</v>
      </c>
      <c r="Y18" s="10">
        <f t="shared" si="26"/>
        <v>146586.20000000001</v>
      </c>
      <c r="Z18" s="10">
        <f t="shared" si="26"/>
        <v>158208.20000000001</v>
      </c>
      <c r="AA18" s="10">
        <f t="shared" si="26"/>
        <v>169562</v>
      </c>
      <c r="AB18" s="10">
        <f t="shared" si="26"/>
        <v>181631</v>
      </c>
      <c r="AC18" s="10">
        <f t="shared" si="26"/>
        <v>192537.8</v>
      </c>
      <c r="AD18" s="10">
        <f t="shared" si="26"/>
        <v>204249.2</v>
      </c>
      <c r="AE18" s="10">
        <f t="shared" si="26"/>
        <v>214887.8</v>
      </c>
      <c r="AF18" s="10">
        <f t="shared" si="26"/>
        <v>225347.6</v>
      </c>
      <c r="AG18" s="10">
        <f t="shared" si="26"/>
        <v>236612</v>
      </c>
      <c r="AH18" s="10">
        <f t="shared" si="26"/>
        <v>246893</v>
      </c>
      <c r="AI18" s="10">
        <f t="shared" si="26"/>
        <v>325177.60000000003</v>
      </c>
      <c r="AJ18" s="10">
        <f t="shared" si="26"/>
        <v>347646.80000000005</v>
      </c>
      <c r="AK18" s="10">
        <f t="shared" si="26"/>
        <v>371010</v>
      </c>
      <c r="AL18" s="10">
        <f t="shared" si="26"/>
        <v>394373.20000000007</v>
      </c>
      <c r="AM18" s="10">
        <f t="shared" si="26"/>
        <v>416753</v>
      </c>
      <c r="AN18" s="10">
        <f t="shared" si="26"/>
        <v>440026.80000000005</v>
      </c>
      <c r="AO18" s="10">
        <f t="shared" si="26"/>
        <v>462317.20000000007</v>
      </c>
      <c r="AP18" s="10">
        <f t="shared" si="26"/>
        <v>485501.60000000003</v>
      </c>
      <c r="AQ18" s="10">
        <f t="shared" ref="AQ18:BR18" si="27">AQ17*$C$13</f>
        <v>508686.00000000012</v>
      </c>
      <c r="AR18" s="10">
        <f t="shared" si="27"/>
        <v>530887</v>
      </c>
      <c r="AS18" s="10">
        <f t="shared" si="27"/>
        <v>553982.00000000012</v>
      </c>
      <c r="AT18" s="10">
        <f t="shared" si="27"/>
        <v>576093.60000000009</v>
      </c>
      <c r="AU18" s="10">
        <f t="shared" si="27"/>
        <v>599099.20000000007</v>
      </c>
      <c r="AV18" s="10">
        <f t="shared" si="27"/>
        <v>622194.20000000007</v>
      </c>
      <c r="AW18" s="10">
        <f t="shared" si="27"/>
        <v>644305.80000000016</v>
      </c>
      <c r="AX18" s="10">
        <f t="shared" si="27"/>
        <v>667311.40000000014</v>
      </c>
      <c r="AY18" s="10">
        <f t="shared" si="27"/>
        <v>689333.60000000009</v>
      </c>
      <c r="AZ18" s="10">
        <f t="shared" si="27"/>
        <v>712339.20000000019</v>
      </c>
      <c r="BA18" s="10">
        <f t="shared" si="27"/>
        <v>735344.80000000028</v>
      </c>
      <c r="BB18" s="10">
        <f t="shared" si="27"/>
        <v>757367.00000000023</v>
      </c>
      <c r="BC18" s="10">
        <f t="shared" si="27"/>
        <v>780372.60000000021</v>
      </c>
      <c r="BD18" s="10">
        <f t="shared" si="27"/>
        <v>802394.80000000016</v>
      </c>
      <c r="BE18" s="10">
        <f t="shared" si="27"/>
        <v>825311.00000000012</v>
      </c>
      <c r="BF18" s="10">
        <f t="shared" si="27"/>
        <v>848316.60000000009</v>
      </c>
      <c r="BG18" s="10">
        <f t="shared" si="27"/>
        <v>870338.8</v>
      </c>
      <c r="BH18" s="10">
        <f t="shared" si="27"/>
        <v>893255.00000000012</v>
      </c>
      <c r="BI18" s="10">
        <f t="shared" si="27"/>
        <v>915277.20000000007</v>
      </c>
      <c r="BJ18" s="10">
        <f t="shared" si="27"/>
        <v>938193.4</v>
      </c>
      <c r="BK18" s="10">
        <f t="shared" si="27"/>
        <v>961109.6</v>
      </c>
      <c r="BL18" s="10">
        <f t="shared" si="27"/>
        <v>983131.79999999993</v>
      </c>
      <c r="BM18" s="10">
        <f t="shared" si="27"/>
        <v>1006048</v>
      </c>
      <c r="BN18" s="10">
        <f t="shared" si="27"/>
        <v>1027980.7999999999</v>
      </c>
      <c r="BO18" s="10">
        <f t="shared" si="27"/>
        <v>1050897</v>
      </c>
      <c r="BP18" s="10">
        <f t="shared" si="27"/>
        <v>1073813.1999999997</v>
      </c>
      <c r="BQ18" s="10">
        <f t="shared" si="27"/>
        <v>1095835.3999999999</v>
      </c>
      <c r="BR18" s="10">
        <f t="shared" si="27"/>
        <v>1118751.5999999999</v>
      </c>
      <c r="BT18" s="10">
        <f t="shared" si="17"/>
        <v>294424.00000000006</v>
      </c>
      <c r="BU18" s="10">
        <f t="shared" si="25"/>
        <v>2232049.7999999998</v>
      </c>
      <c r="BV18" s="10">
        <f t="shared" si="18"/>
        <v>5412454.8000000007</v>
      </c>
      <c r="BW18" s="10">
        <f t="shared" si="19"/>
        <v>8683690.2000000011</v>
      </c>
      <c r="BX18" s="10">
        <f t="shared" si="20"/>
        <v>11934631.799999999</v>
      </c>
    </row>
    <row r="19" spans="2:76">
      <c r="B19" s="2" t="s">
        <v>62</v>
      </c>
      <c r="C19" s="24">
        <f>15*30</f>
        <v>450</v>
      </c>
      <c r="E19" s="59"/>
      <c r="F19" s="54"/>
      <c r="H19" s="1" t="s">
        <v>13</v>
      </c>
      <c r="K19" s="10">
        <f t="shared" ref="K19:AP19" si="28">K7*$C$14</f>
        <v>0</v>
      </c>
      <c r="L19" s="10">
        <f t="shared" si="28"/>
        <v>0</v>
      </c>
      <c r="M19" s="10">
        <f t="shared" si="28"/>
        <v>0</v>
      </c>
      <c r="N19" s="10">
        <f t="shared" si="28"/>
        <v>0</v>
      </c>
      <c r="O19" s="10">
        <f t="shared" si="28"/>
        <v>0</v>
      </c>
      <c r="P19" s="10">
        <f t="shared" si="28"/>
        <v>0</v>
      </c>
      <c r="Q19" s="10">
        <f t="shared" si="28"/>
        <v>13000</v>
      </c>
      <c r="R19" s="10">
        <f t="shared" si="28"/>
        <v>39000</v>
      </c>
      <c r="S19" s="10">
        <f t="shared" si="28"/>
        <v>65000</v>
      </c>
      <c r="T19" s="10">
        <f t="shared" si="28"/>
        <v>91000</v>
      </c>
      <c r="U19" s="10">
        <f t="shared" si="28"/>
        <v>117000</v>
      </c>
      <c r="V19" s="10">
        <f t="shared" si="28"/>
        <v>130000</v>
      </c>
      <c r="W19" s="10">
        <f t="shared" si="28"/>
        <v>208000</v>
      </c>
      <c r="X19" s="10">
        <f t="shared" si="28"/>
        <v>273000</v>
      </c>
      <c r="Y19" s="10">
        <f t="shared" si="28"/>
        <v>351000</v>
      </c>
      <c r="Z19" s="10">
        <f t="shared" si="28"/>
        <v>416000</v>
      </c>
      <c r="AA19" s="10">
        <f t="shared" si="28"/>
        <v>481000</v>
      </c>
      <c r="AB19" s="10">
        <f t="shared" si="28"/>
        <v>559000</v>
      </c>
      <c r="AC19" s="10">
        <f t="shared" si="28"/>
        <v>624000</v>
      </c>
      <c r="AD19" s="10">
        <f t="shared" si="28"/>
        <v>702000</v>
      </c>
      <c r="AE19" s="10">
        <f t="shared" si="28"/>
        <v>767000</v>
      </c>
      <c r="AF19" s="10">
        <f t="shared" si="28"/>
        <v>832000</v>
      </c>
      <c r="AG19" s="10">
        <f t="shared" si="28"/>
        <v>910000</v>
      </c>
      <c r="AH19" s="10">
        <f t="shared" si="28"/>
        <v>975000</v>
      </c>
      <c r="AI19" s="10">
        <f t="shared" si="28"/>
        <v>1144000</v>
      </c>
      <c r="AJ19" s="10">
        <f t="shared" si="28"/>
        <v>1300000</v>
      </c>
      <c r="AK19" s="10">
        <f t="shared" si="28"/>
        <v>1469000</v>
      </c>
      <c r="AL19" s="10">
        <f t="shared" si="28"/>
        <v>1638000</v>
      </c>
      <c r="AM19" s="10">
        <f t="shared" si="28"/>
        <v>1794000</v>
      </c>
      <c r="AN19" s="10">
        <f t="shared" si="28"/>
        <v>1963000</v>
      </c>
      <c r="AO19" s="10">
        <f t="shared" si="28"/>
        <v>2119000</v>
      </c>
      <c r="AP19" s="10">
        <f t="shared" si="28"/>
        <v>2288000</v>
      </c>
      <c r="AQ19" s="10">
        <f t="shared" ref="AQ19:BR19" si="29">AQ7*$C$14</f>
        <v>2457000</v>
      </c>
      <c r="AR19" s="10">
        <f t="shared" si="29"/>
        <v>2613000</v>
      </c>
      <c r="AS19" s="10">
        <f t="shared" si="29"/>
        <v>2782000</v>
      </c>
      <c r="AT19" s="10">
        <f t="shared" si="29"/>
        <v>2938000</v>
      </c>
      <c r="AU19" s="10">
        <f t="shared" si="29"/>
        <v>3107000</v>
      </c>
      <c r="AV19" s="10">
        <f t="shared" si="29"/>
        <v>3276000</v>
      </c>
      <c r="AW19" s="10">
        <f t="shared" si="29"/>
        <v>3432000</v>
      </c>
      <c r="AX19" s="10">
        <f t="shared" si="29"/>
        <v>3601000</v>
      </c>
      <c r="AY19" s="10">
        <f t="shared" si="29"/>
        <v>3757000</v>
      </c>
      <c r="AZ19" s="10">
        <f t="shared" si="29"/>
        <v>3926000</v>
      </c>
      <c r="BA19" s="10">
        <f t="shared" si="29"/>
        <v>4095000</v>
      </c>
      <c r="BB19" s="10">
        <f t="shared" si="29"/>
        <v>4251000</v>
      </c>
      <c r="BC19" s="10">
        <f t="shared" si="29"/>
        <v>4420000</v>
      </c>
      <c r="BD19" s="10">
        <f t="shared" si="29"/>
        <v>4576000</v>
      </c>
      <c r="BE19" s="10">
        <f t="shared" si="29"/>
        <v>4745000</v>
      </c>
      <c r="BF19" s="10">
        <f t="shared" si="29"/>
        <v>4914000</v>
      </c>
      <c r="BG19" s="10">
        <f t="shared" si="29"/>
        <v>5070000</v>
      </c>
      <c r="BH19" s="10">
        <f t="shared" si="29"/>
        <v>5239000</v>
      </c>
      <c r="BI19" s="10">
        <f t="shared" si="29"/>
        <v>5395000</v>
      </c>
      <c r="BJ19" s="10">
        <f t="shared" si="29"/>
        <v>5564000</v>
      </c>
      <c r="BK19" s="10">
        <f t="shared" si="29"/>
        <v>5733000</v>
      </c>
      <c r="BL19" s="10">
        <f t="shared" si="29"/>
        <v>5889000</v>
      </c>
      <c r="BM19" s="10">
        <f t="shared" si="29"/>
        <v>6058000</v>
      </c>
      <c r="BN19" s="10">
        <f t="shared" si="29"/>
        <v>6214000</v>
      </c>
      <c r="BO19" s="10">
        <f t="shared" si="29"/>
        <v>6383000</v>
      </c>
      <c r="BP19" s="10">
        <f t="shared" si="29"/>
        <v>6552000</v>
      </c>
      <c r="BQ19" s="10">
        <f t="shared" si="29"/>
        <v>6708000</v>
      </c>
      <c r="BR19" s="10">
        <f t="shared" si="29"/>
        <v>6877000</v>
      </c>
      <c r="BT19" s="10">
        <f t="shared" si="17"/>
        <v>455000</v>
      </c>
      <c r="BU19" s="10">
        <f t="shared" si="25"/>
        <v>7098000</v>
      </c>
      <c r="BV19" s="10">
        <f t="shared" si="18"/>
        <v>24505000</v>
      </c>
      <c r="BW19" s="10">
        <f t="shared" si="19"/>
        <v>48100000</v>
      </c>
      <c r="BX19" s="10">
        <f t="shared" si="20"/>
        <v>71682000</v>
      </c>
    </row>
    <row r="20" spans="2:76">
      <c r="B20" s="2" t="s">
        <v>61</v>
      </c>
      <c r="C20" s="23">
        <v>300000</v>
      </c>
      <c r="E20" s="59"/>
      <c r="F20" s="55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T20" s="10">
        <f t="shared" si="17"/>
        <v>0</v>
      </c>
      <c r="BU20" s="10">
        <f t="shared" si="25"/>
        <v>0</v>
      </c>
      <c r="BV20" s="10">
        <f t="shared" si="18"/>
        <v>0</v>
      </c>
      <c r="BW20" s="10">
        <f t="shared" si="19"/>
        <v>0</v>
      </c>
      <c r="BX20" s="10">
        <f t="shared" si="20"/>
        <v>0</v>
      </c>
    </row>
    <row r="21" spans="2:76" ht="24">
      <c r="B21" s="2" t="s">
        <v>126</v>
      </c>
      <c r="C21" s="92">
        <v>0.4</v>
      </c>
      <c r="E21" s="62" t="s">
        <v>83</v>
      </c>
      <c r="F21" s="39"/>
      <c r="G21" s="39"/>
      <c r="H21" s="39"/>
      <c r="I21" s="39"/>
      <c r="J21" s="39"/>
      <c r="K21" s="50">
        <f>SUM(K18:K20)</f>
        <v>0</v>
      </c>
      <c r="L21" s="50">
        <f t="shared" ref="L21:BQ21" si="30">SUM(L18:L20)</f>
        <v>0</v>
      </c>
      <c r="M21" s="50">
        <f t="shared" si="30"/>
        <v>0</v>
      </c>
      <c r="N21" s="50">
        <f t="shared" si="30"/>
        <v>0</v>
      </c>
      <c r="O21" s="50">
        <f t="shared" si="30"/>
        <v>0</v>
      </c>
      <c r="P21" s="50">
        <f t="shared" si="30"/>
        <v>30157.599999999999</v>
      </c>
      <c r="Q21" s="50">
        <f t="shared" si="30"/>
        <v>46614.400000000001</v>
      </c>
      <c r="R21" s="50">
        <f t="shared" si="30"/>
        <v>76965.200000000012</v>
      </c>
      <c r="S21" s="50">
        <f t="shared" si="30"/>
        <v>107226.6</v>
      </c>
      <c r="T21" s="50">
        <f t="shared" si="30"/>
        <v>137398.6</v>
      </c>
      <c r="U21" s="50">
        <f t="shared" si="30"/>
        <v>167481.20000000001</v>
      </c>
      <c r="V21" s="50">
        <f t="shared" si="30"/>
        <v>183580.4</v>
      </c>
      <c r="W21" s="50">
        <f t="shared" si="30"/>
        <v>329733</v>
      </c>
      <c r="X21" s="50">
        <f t="shared" si="30"/>
        <v>406802</v>
      </c>
      <c r="Y21" s="50">
        <f t="shared" si="30"/>
        <v>497586.2</v>
      </c>
      <c r="Z21" s="50">
        <f t="shared" si="30"/>
        <v>574208.19999999995</v>
      </c>
      <c r="AA21" s="50">
        <f t="shared" si="30"/>
        <v>650562</v>
      </c>
      <c r="AB21" s="50">
        <f t="shared" si="30"/>
        <v>740631</v>
      </c>
      <c r="AC21" s="50">
        <f t="shared" si="30"/>
        <v>816537.8</v>
      </c>
      <c r="AD21" s="50">
        <f t="shared" si="30"/>
        <v>906249.2</v>
      </c>
      <c r="AE21" s="50">
        <f t="shared" si="30"/>
        <v>981887.8</v>
      </c>
      <c r="AF21" s="50">
        <f t="shared" si="30"/>
        <v>1057347.6000000001</v>
      </c>
      <c r="AG21" s="50">
        <f t="shared" si="30"/>
        <v>1146612</v>
      </c>
      <c r="AH21" s="50">
        <f t="shared" si="30"/>
        <v>1221893</v>
      </c>
      <c r="AI21" s="50">
        <f t="shared" si="30"/>
        <v>1469177.6</v>
      </c>
      <c r="AJ21" s="50">
        <f t="shared" si="30"/>
        <v>1647646.8</v>
      </c>
      <c r="AK21" s="50">
        <f t="shared" si="30"/>
        <v>1840010</v>
      </c>
      <c r="AL21" s="50">
        <f t="shared" si="30"/>
        <v>2032373.2000000002</v>
      </c>
      <c r="AM21" s="50">
        <f t="shared" si="30"/>
        <v>2210753</v>
      </c>
      <c r="AN21" s="50">
        <f t="shared" si="30"/>
        <v>2403026.7999999998</v>
      </c>
      <c r="AO21" s="50">
        <f t="shared" si="30"/>
        <v>2581317.2000000002</v>
      </c>
      <c r="AP21" s="50">
        <f t="shared" si="30"/>
        <v>2773501.6</v>
      </c>
      <c r="AQ21" s="50">
        <f t="shared" si="30"/>
        <v>2965686</v>
      </c>
      <c r="AR21" s="50">
        <f t="shared" si="30"/>
        <v>3143887</v>
      </c>
      <c r="AS21" s="50">
        <f t="shared" si="30"/>
        <v>3335982</v>
      </c>
      <c r="AT21" s="50">
        <f t="shared" si="30"/>
        <v>3514093.6</v>
      </c>
      <c r="AU21" s="50">
        <f t="shared" si="30"/>
        <v>3706099.2</v>
      </c>
      <c r="AV21" s="50">
        <f t="shared" si="30"/>
        <v>3898194.2</v>
      </c>
      <c r="AW21" s="50">
        <f t="shared" si="30"/>
        <v>4076305.8000000003</v>
      </c>
      <c r="AX21" s="50">
        <f t="shared" si="30"/>
        <v>4268311.4000000004</v>
      </c>
      <c r="AY21" s="50">
        <f t="shared" si="30"/>
        <v>4446333.5999999996</v>
      </c>
      <c r="AZ21" s="50">
        <f t="shared" si="30"/>
        <v>4638339.2</v>
      </c>
      <c r="BA21" s="50">
        <f t="shared" si="30"/>
        <v>4830344.8000000007</v>
      </c>
      <c r="BB21" s="50">
        <f t="shared" si="30"/>
        <v>5008367</v>
      </c>
      <c r="BC21" s="50">
        <f t="shared" si="30"/>
        <v>5200372.6000000006</v>
      </c>
      <c r="BD21" s="50">
        <f t="shared" si="30"/>
        <v>5378394.7999999998</v>
      </c>
      <c r="BE21" s="50">
        <f t="shared" si="30"/>
        <v>5570311</v>
      </c>
      <c r="BF21" s="50">
        <f t="shared" si="30"/>
        <v>5762316.5999999996</v>
      </c>
      <c r="BG21" s="50">
        <f t="shared" si="30"/>
        <v>5940338.7999999998</v>
      </c>
      <c r="BH21" s="50">
        <f t="shared" si="30"/>
        <v>6132255</v>
      </c>
      <c r="BI21" s="50">
        <f t="shared" si="30"/>
        <v>6310277.2000000002</v>
      </c>
      <c r="BJ21" s="50">
        <f t="shared" si="30"/>
        <v>6502193.4000000004</v>
      </c>
      <c r="BK21" s="50">
        <f t="shared" si="30"/>
        <v>6694109.5999999996</v>
      </c>
      <c r="BL21" s="50">
        <f t="shared" si="30"/>
        <v>6872131.7999999998</v>
      </c>
      <c r="BM21" s="50">
        <f t="shared" si="30"/>
        <v>7064048</v>
      </c>
      <c r="BN21" s="50">
        <f t="shared" si="30"/>
        <v>7241980.7999999998</v>
      </c>
      <c r="BO21" s="50">
        <f t="shared" si="30"/>
        <v>7433897</v>
      </c>
      <c r="BP21" s="50">
        <f t="shared" si="30"/>
        <v>7625813.1999999993</v>
      </c>
      <c r="BQ21" s="50">
        <f t="shared" si="30"/>
        <v>7803835.4000000004</v>
      </c>
      <c r="BR21" s="50">
        <f>SUM(BR18:BR20)</f>
        <v>7995751.5999999996</v>
      </c>
      <c r="BS21" s="51"/>
      <c r="BT21" s="50">
        <f t="shared" si="17"/>
        <v>749424.00000000012</v>
      </c>
      <c r="BU21" s="50">
        <f t="shared" si="25"/>
        <v>9330049.8000000007</v>
      </c>
      <c r="BV21" s="50">
        <f t="shared" si="18"/>
        <v>29917454.800000004</v>
      </c>
      <c r="BW21" s="50">
        <f t="shared" si="19"/>
        <v>56783690.200000003</v>
      </c>
      <c r="BX21" s="50">
        <f t="shared" si="20"/>
        <v>83616631.799999997</v>
      </c>
    </row>
    <row r="22" spans="2:76">
      <c r="E22" s="57"/>
      <c r="F22" s="5"/>
      <c r="G22" s="54" t="s">
        <v>49</v>
      </c>
      <c r="I22" s="1" t="s">
        <v>51</v>
      </c>
      <c r="K22" s="12">
        <v>900000</v>
      </c>
      <c r="L22" s="12">
        <v>900000</v>
      </c>
      <c r="M22" s="12">
        <v>900000</v>
      </c>
      <c r="N22" s="12">
        <v>900000</v>
      </c>
      <c r="O22" s="12">
        <v>900000</v>
      </c>
      <c r="P22" s="12">
        <v>900000</v>
      </c>
      <c r="Q22" s="12">
        <v>900000</v>
      </c>
      <c r="R22" s="12">
        <v>900000</v>
      </c>
      <c r="S22" s="12">
        <v>900000</v>
      </c>
      <c r="T22" s="12">
        <v>900000</v>
      </c>
      <c r="U22" s="12">
        <v>900000</v>
      </c>
      <c r="V22" s="12">
        <v>900000</v>
      </c>
      <c r="W22" s="12">
        <v>900000</v>
      </c>
      <c r="X22" s="12">
        <v>900000</v>
      </c>
      <c r="Y22" s="12">
        <v>900000</v>
      </c>
      <c r="Z22" s="12">
        <v>900000</v>
      </c>
      <c r="AA22" s="12">
        <v>900000</v>
      </c>
      <c r="AB22" s="12">
        <v>900000</v>
      </c>
      <c r="AC22" s="12">
        <v>900000</v>
      </c>
      <c r="AD22" s="12">
        <v>900000</v>
      </c>
      <c r="AE22" s="12">
        <v>900000</v>
      </c>
      <c r="AF22" s="12">
        <v>900000</v>
      </c>
      <c r="AG22" s="12">
        <v>900000</v>
      </c>
      <c r="AH22" s="12">
        <v>900000</v>
      </c>
      <c r="AI22" s="12">
        <v>900000</v>
      </c>
      <c r="AJ22" s="12">
        <v>900000</v>
      </c>
      <c r="AK22" s="12">
        <v>900000</v>
      </c>
      <c r="AL22" s="12">
        <v>900000</v>
      </c>
      <c r="AM22" s="12">
        <v>900000</v>
      </c>
      <c r="AN22" s="12">
        <v>900000</v>
      </c>
      <c r="AO22" s="12">
        <v>900000</v>
      </c>
      <c r="AP22" s="12">
        <v>900000</v>
      </c>
      <c r="AQ22" s="12">
        <v>900000</v>
      </c>
      <c r="AR22" s="12">
        <v>900000</v>
      </c>
      <c r="AS22" s="12">
        <v>900000</v>
      </c>
      <c r="AT22" s="12">
        <v>900000</v>
      </c>
      <c r="AU22" s="12">
        <v>900000</v>
      </c>
      <c r="AV22" s="12">
        <v>900000</v>
      </c>
      <c r="AW22" s="12">
        <v>900000</v>
      </c>
      <c r="AX22" s="12">
        <v>900000</v>
      </c>
      <c r="AY22" s="12">
        <v>900000</v>
      </c>
      <c r="AZ22" s="12">
        <v>900000</v>
      </c>
      <c r="BA22" s="12">
        <v>900000</v>
      </c>
      <c r="BB22" s="12">
        <v>900000</v>
      </c>
      <c r="BC22" s="12">
        <v>900000</v>
      </c>
      <c r="BD22" s="12">
        <v>900000</v>
      </c>
      <c r="BE22" s="12">
        <v>900000</v>
      </c>
      <c r="BF22" s="12">
        <v>900000</v>
      </c>
      <c r="BG22" s="12">
        <v>900000</v>
      </c>
      <c r="BH22" s="12">
        <v>900000</v>
      </c>
      <c r="BI22" s="12">
        <v>900000</v>
      </c>
      <c r="BJ22" s="12">
        <v>900000</v>
      </c>
      <c r="BK22" s="12">
        <v>900000</v>
      </c>
      <c r="BL22" s="12">
        <v>900000</v>
      </c>
      <c r="BM22" s="12">
        <v>900000</v>
      </c>
      <c r="BN22" s="12">
        <v>900000</v>
      </c>
      <c r="BO22" s="12">
        <v>900000</v>
      </c>
      <c r="BP22" s="12">
        <v>900000</v>
      </c>
      <c r="BQ22" s="12">
        <v>900000</v>
      </c>
      <c r="BR22" s="12">
        <v>900000</v>
      </c>
      <c r="BT22" s="13">
        <f t="shared" si="17"/>
        <v>10800000</v>
      </c>
      <c r="BU22" s="13">
        <f t="shared" si="25"/>
        <v>10800000</v>
      </c>
      <c r="BV22" s="13">
        <f t="shared" si="18"/>
        <v>10800000</v>
      </c>
      <c r="BW22" s="13">
        <f t="shared" si="19"/>
        <v>10800000</v>
      </c>
      <c r="BX22" s="13">
        <f t="shared" si="20"/>
        <v>10800000</v>
      </c>
    </row>
    <row r="23" spans="2:76">
      <c r="B23" s="76" t="s">
        <v>140</v>
      </c>
      <c r="C23" s="77"/>
      <c r="E23" s="57"/>
      <c r="F23" s="5"/>
      <c r="G23" s="54" t="s">
        <v>50</v>
      </c>
      <c r="I23" s="1" t="s">
        <v>52</v>
      </c>
      <c r="K23" s="12">
        <v>700000</v>
      </c>
      <c r="L23" s="12">
        <v>700000</v>
      </c>
      <c r="M23" s="12">
        <v>700000</v>
      </c>
      <c r="N23" s="12">
        <v>700000</v>
      </c>
      <c r="O23" s="12">
        <v>700000</v>
      </c>
      <c r="P23" s="12">
        <v>700000</v>
      </c>
      <c r="Q23" s="12">
        <v>700000</v>
      </c>
      <c r="R23" s="12">
        <v>700000</v>
      </c>
      <c r="S23" s="12">
        <v>700000</v>
      </c>
      <c r="T23" s="12">
        <v>700000</v>
      </c>
      <c r="U23" s="12">
        <v>700000</v>
      </c>
      <c r="V23" s="12">
        <v>700000</v>
      </c>
      <c r="W23" s="12">
        <v>700000</v>
      </c>
      <c r="X23" s="12">
        <v>700000</v>
      </c>
      <c r="Y23" s="12">
        <v>700000</v>
      </c>
      <c r="Z23" s="12">
        <v>700000</v>
      </c>
      <c r="AA23" s="12">
        <v>700000</v>
      </c>
      <c r="AB23" s="12">
        <v>700000</v>
      </c>
      <c r="AC23" s="12">
        <v>700000</v>
      </c>
      <c r="AD23" s="12">
        <v>700000</v>
      </c>
      <c r="AE23" s="12">
        <v>700000</v>
      </c>
      <c r="AF23" s="12">
        <v>700000</v>
      </c>
      <c r="AG23" s="12">
        <v>700000</v>
      </c>
      <c r="AH23" s="12">
        <v>700000</v>
      </c>
      <c r="AI23" s="12">
        <v>700000</v>
      </c>
      <c r="AJ23" s="12">
        <v>700000</v>
      </c>
      <c r="AK23" s="12">
        <v>700000</v>
      </c>
      <c r="AL23" s="12">
        <v>700000</v>
      </c>
      <c r="AM23" s="12">
        <v>700000</v>
      </c>
      <c r="AN23" s="12">
        <v>700000</v>
      </c>
      <c r="AO23" s="12">
        <v>700000</v>
      </c>
      <c r="AP23" s="12">
        <v>700000</v>
      </c>
      <c r="AQ23" s="12">
        <v>700000</v>
      </c>
      <c r="AR23" s="12">
        <v>700000</v>
      </c>
      <c r="AS23" s="12">
        <v>700000</v>
      </c>
      <c r="AT23" s="12">
        <v>700000</v>
      </c>
      <c r="AU23" s="12">
        <v>700000</v>
      </c>
      <c r="AV23" s="12">
        <v>700000</v>
      </c>
      <c r="AW23" s="12">
        <v>700000</v>
      </c>
      <c r="AX23" s="12">
        <v>700000</v>
      </c>
      <c r="AY23" s="12">
        <v>700000</v>
      </c>
      <c r="AZ23" s="12">
        <v>700000</v>
      </c>
      <c r="BA23" s="12">
        <v>700000</v>
      </c>
      <c r="BB23" s="12">
        <v>700000</v>
      </c>
      <c r="BC23" s="12">
        <v>700000</v>
      </c>
      <c r="BD23" s="12">
        <v>700000</v>
      </c>
      <c r="BE23" s="12">
        <v>700000</v>
      </c>
      <c r="BF23" s="12">
        <v>700000</v>
      </c>
      <c r="BG23" s="12">
        <v>700000</v>
      </c>
      <c r="BH23" s="12">
        <v>700000</v>
      </c>
      <c r="BI23" s="12">
        <v>700000</v>
      </c>
      <c r="BJ23" s="12">
        <v>700000</v>
      </c>
      <c r="BK23" s="12">
        <v>700000</v>
      </c>
      <c r="BL23" s="12">
        <v>700000</v>
      </c>
      <c r="BM23" s="12">
        <v>700000</v>
      </c>
      <c r="BN23" s="12">
        <v>700000</v>
      </c>
      <c r="BO23" s="12">
        <v>700000</v>
      </c>
      <c r="BP23" s="12">
        <v>700000</v>
      </c>
      <c r="BQ23" s="12">
        <v>700000</v>
      </c>
      <c r="BR23" s="12">
        <v>700000</v>
      </c>
      <c r="BT23" s="13">
        <f t="shared" si="17"/>
        <v>8400000</v>
      </c>
      <c r="BU23" s="13">
        <f t="shared" si="25"/>
        <v>8400000</v>
      </c>
      <c r="BV23" s="13">
        <f t="shared" si="18"/>
        <v>8400000</v>
      </c>
      <c r="BW23" s="13">
        <f t="shared" si="19"/>
        <v>8400000</v>
      </c>
      <c r="BX23" s="13">
        <f t="shared" si="20"/>
        <v>8400000</v>
      </c>
    </row>
    <row r="24" spans="2:76">
      <c r="B24" s="2" t="s">
        <v>95</v>
      </c>
      <c r="C24" s="2">
        <f>1/C12</f>
        <v>10</v>
      </c>
      <c r="E24" s="57"/>
      <c r="F24" s="5"/>
      <c r="G24" s="54" t="s">
        <v>46</v>
      </c>
      <c r="I24" s="1" t="s">
        <v>54</v>
      </c>
      <c r="K24" s="12"/>
      <c r="L24" s="12"/>
      <c r="M24" s="12"/>
      <c r="N24" s="12"/>
      <c r="O24" s="12"/>
      <c r="P24" s="12"/>
      <c r="Q24" s="12">
        <v>500000</v>
      </c>
      <c r="R24" s="12">
        <v>500000</v>
      </c>
      <c r="S24" s="12">
        <v>500000</v>
      </c>
      <c r="T24" s="12">
        <v>500000</v>
      </c>
      <c r="U24" s="12">
        <v>500000</v>
      </c>
      <c r="V24" s="12">
        <v>500000</v>
      </c>
      <c r="W24" s="12">
        <v>500000</v>
      </c>
      <c r="X24" s="12">
        <v>500000</v>
      </c>
      <c r="Y24" s="12">
        <v>500000</v>
      </c>
      <c r="Z24" s="12">
        <v>500000</v>
      </c>
      <c r="AA24" s="12">
        <v>500000</v>
      </c>
      <c r="AB24" s="12">
        <v>500000</v>
      </c>
      <c r="AC24" s="12">
        <v>500000</v>
      </c>
      <c r="AD24" s="12">
        <v>500000</v>
      </c>
      <c r="AE24" s="12">
        <v>500000</v>
      </c>
      <c r="AF24" s="12">
        <v>500000</v>
      </c>
      <c r="AG24" s="12">
        <v>500000</v>
      </c>
      <c r="AH24" s="12">
        <v>500000</v>
      </c>
      <c r="AI24" s="12">
        <v>500000</v>
      </c>
      <c r="AJ24" s="12">
        <v>500000</v>
      </c>
      <c r="AK24" s="12">
        <v>500000</v>
      </c>
      <c r="AL24" s="12">
        <v>500000</v>
      </c>
      <c r="AM24" s="12">
        <v>500000</v>
      </c>
      <c r="AN24" s="12">
        <v>500000</v>
      </c>
      <c r="AO24" s="12">
        <v>500000</v>
      </c>
      <c r="AP24" s="12">
        <v>500000</v>
      </c>
      <c r="AQ24" s="12">
        <v>500000</v>
      </c>
      <c r="AR24" s="12">
        <v>500000</v>
      </c>
      <c r="AS24" s="12">
        <v>500000</v>
      </c>
      <c r="AT24" s="12">
        <v>500000</v>
      </c>
      <c r="AU24" s="12">
        <v>500000</v>
      </c>
      <c r="AV24" s="12">
        <v>500000</v>
      </c>
      <c r="AW24" s="12">
        <v>500000</v>
      </c>
      <c r="AX24" s="12">
        <v>500000</v>
      </c>
      <c r="AY24" s="12">
        <v>500000</v>
      </c>
      <c r="AZ24" s="12">
        <v>500000</v>
      </c>
      <c r="BA24" s="12">
        <v>500000</v>
      </c>
      <c r="BB24" s="12">
        <v>500000</v>
      </c>
      <c r="BC24" s="12">
        <v>500000</v>
      </c>
      <c r="BD24" s="12">
        <v>500000</v>
      </c>
      <c r="BE24" s="12">
        <v>500000</v>
      </c>
      <c r="BF24" s="12">
        <v>500000</v>
      </c>
      <c r="BG24" s="12">
        <v>500000</v>
      </c>
      <c r="BH24" s="12">
        <v>500000</v>
      </c>
      <c r="BI24" s="12">
        <v>500000</v>
      </c>
      <c r="BJ24" s="12">
        <v>500000</v>
      </c>
      <c r="BK24" s="12">
        <v>500000</v>
      </c>
      <c r="BL24" s="12">
        <v>500000</v>
      </c>
      <c r="BM24" s="12">
        <v>500000</v>
      </c>
      <c r="BN24" s="12">
        <v>500000</v>
      </c>
      <c r="BO24" s="12">
        <v>500000</v>
      </c>
      <c r="BP24" s="12">
        <v>500000</v>
      </c>
      <c r="BQ24" s="12">
        <v>500000</v>
      </c>
      <c r="BR24" s="12">
        <v>500000</v>
      </c>
      <c r="BT24" s="13">
        <f t="shared" si="17"/>
        <v>3000000</v>
      </c>
      <c r="BU24" s="13">
        <f t="shared" si="25"/>
        <v>6000000</v>
      </c>
      <c r="BV24" s="13">
        <f t="shared" si="18"/>
        <v>6000000</v>
      </c>
      <c r="BW24" s="13">
        <f t="shared" si="19"/>
        <v>6000000</v>
      </c>
      <c r="BX24" s="13">
        <f t="shared" si="20"/>
        <v>6000000</v>
      </c>
    </row>
    <row r="25" spans="2:76">
      <c r="B25" s="2" t="s">
        <v>96</v>
      </c>
      <c r="C25" s="73">
        <f>C5+C6*C24</f>
        <v>59600</v>
      </c>
      <c r="E25" s="57"/>
      <c r="F25" s="5"/>
      <c r="G25" s="54" t="s">
        <v>47</v>
      </c>
      <c r="I25" s="1" t="s">
        <v>54</v>
      </c>
      <c r="K25" s="12"/>
      <c r="L25" s="12"/>
      <c r="M25" s="12"/>
      <c r="N25" s="12"/>
      <c r="O25" s="12"/>
      <c r="P25" s="12"/>
      <c r="Q25" s="12"/>
      <c r="R25" s="12"/>
      <c r="S25" s="12"/>
      <c r="T25" s="12">
        <v>400000</v>
      </c>
      <c r="U25" s="12">
        <v>400000</v>
      </c>
      <c r="V25" s="12">
        <v>400000</v>
      </c>
      <c r="W25" s="12">
        <v>400000</v>
      </c>
      <c r="X25" s="12">
        <v>400000</v>
      </c>
      <c r="Y25" s="12">
        <v>400000</v>
      </c>
      <c r="Z25" s="12">
        <v>400000</v>
      </c>
      <c r="AA25" s="12">
        <v>400000</v>
      </c>
      <c r="AB25" s="12">
        <v>400000</v>
      </c>
      <c r="AC25" s="12">
        <v>400000</v>
      </c>
      <c r="AD25" s="12">
        <v>400000</v>
      </c>
      <c r="AE25" s="12">
        <v>400000</v>
      </c>
      <c r="AF25" s="12">
        <v>400000</v>
      </c>
      <c r="AG25" s="12">
        <v>400000</v>
      </c>
      <c r="AH25" s="12">
        <v>400000</v>
      </c>
      <c r="AI25" s="12">
        <v>400000</v>
      </c>
      <c r="AJ25" s="12">
        <v>400000</v>
      </c>
      <c r="AK25" s="12">
        <v>400000</v>
      </c>
      <c r="AL25" s="12">
        <v>400000</v>
      </c>
      <c r="AM25" s="12">
        <v>400000</v>
      </c>
      <c r="AN25" s="12">
        <v>400000</v>
      </c>
      <c r="AO25" s="12">
        <v>400000</v>
      </c>
      <c r="AP25" s="12">
        <v>400000</v>
      </c>
      <c r="AQ25" s="12">
        <v>400000</v>
      </c>
      <c r="AR25" s="12">
        <v>400000</v>
      </c>
      <c r="AS25" s="12">
        <v>400000</v>
      </c>
      <c r="AT25" s="12">
        <v>400000</v>
      </c>
      <c r="AU25" s="12">
        <v>400000</v>
      </c>
      <c r="AV25" s="12">
        <v>400000</v>
      </c>
      <c r="AW25" s="12">
        <v>400000</v>
      </c>
      <c r="AX25" s="12">
        <v>400000</v>
      </c>
      <c r="AY25" s="12">
        <v>400000</v>
      </c>
      <c r="AZ25" s="12">
        <v>400000</v>
      </c>
      <c r="BA25" s="12">
        <v>400000</v>
      </c>
      <c r="BB25" s="12">
        <v>400000</v>
      </c>
      <c r="BC25" s="12">
        <v>400000</v>
      </c>
      <c r="BD25" s="12">
        <v>400000</v>
      </c>
      <c r="BE25" s="12">
        <v>400000</v>
      </c>
      <c r="BF25" s="12">
        <v>400000</v>
      </c>
      <c r="BG25" s="12">
        <v>400000</v>
      </c>
      <c r="BH25" s="12">
        <v>400000</v>
      </c>
      <c r="BI25" s="12">
        <v>400000</v>
      </c>
      <c r="BJ25" s="12">
        <v>400000</v>
      </c>
      <c r="BK25" s="12">
        <v>400000</v>
      </c>
      <c r="BL25" s="12">
        <v>400000</v>
      </c>
      <c r="BM25" s="12">
        <v>400000</v>
      </c>
      <c r="BN25" s="12">
        <v>400000</v>
      </c>
      <c r="BO25" s="12">
        <v>400000</v>
      </c>
      <c r="BP25" s="12">
        <v>400000</v>
      </c>
      <c r="BQ25" s="12">
        <v>400000</v>
      </c>
      <c r="BR25" s="12">
        <v>400000</v>
      </c>
      <c r="BT25" s="13">
        <f t="shared" ref="BT25:BT26" si="31">SUM(K25:V25)</f>
        <v>1200000</v>
      </c>
      <c r="BU25" s="13">
        <f t="shared" si="25"/>
        <v>4800000</v>
      </c>
      <c r="BV25" s="13">
        <f t="shared" ref="BV25:BV26" si="32">SUM(AI25:AT25)</f>
        <v>4800000</v>
      </c>
      <c r="BW25" s="13">
        <f t="shared" ref="BW25:BW26" si="33">SUM(AU25:BF25)</f>
        <v>4800000</v>
      </c>
      <c r="BX25" s="13">
        <f t="shared" ref="BX25:BX26" si="34">SUM(BG25:BR25)</f>
        <v>4800000</v>
      </c>
    </row>
    <row r="26" spans="2:76">
      <c r="B26" s="2" t="s">
        <v>97</v>
      </c>
      <c r="C26" s="73">
        <f>C8/C10</f>
        <v>37500</v>
      </c>
      <c r="E26" s="57"/>
      <c r="F26" s="5"/>
      <c r="G26" s="54" t="s">
        <v>48</v>
      </c>
      <c r="I26" s="1" t="s">
        <v>54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v>400000</v>
      </c>
      <c r="Z26" s="12">
        <v>400000</v>
      </c>
      <c r="AA26" s="12">
        <v>400000</v>
      </c>
      <c r="AB26" s="12">
        <v>400000</v>
      </c>
      <c r="AC26" s="12">
        <v>400000</v>
      </c>
      <c r="AD26" s="12">
        <v>400000</v>
      </c>
      <c r="AE26" s="12">
        <v>400000</v>
      </c>
      <c r="AF26" s="12">
        <v>400000</v>
      </c>
      <c r="AG26" s="12">
        <v>400000</v>
      </c>
      <c r="AH26" s="12">
        <v>400000</v>
      </c>
      <c r="AI26" s="12">
        <v>400000</v>
      </c>
      <c r="AJ26" s="12">
        <v>400000</v>
      </c>
      <c r="AK26" s="12">
        <v>400000</v>
      </c>
      <c r="AL26" s="12">
        <v>400000</v>
      </c>
      <c r="AM26" s="12">
        <v>400000</v>
      </c>
      <c r="AN26" s="12">
        <v>400000</v>
      </c>
      <c r="AO26" s="12">
        <v>400000</v>
      </c>
      <c r="AP26" s="12">
        <v>400000</v>
      </c>
      <c r="AQ26" s="12">
        <v>400000</v>
      </c>
      <c r="AR26" s="12">
        <v>400000</v>
      </c>
      <c r="AS26" s="12">
        <v>400000</v>
      </c>
      <c r="AT26" s="12">
        <v>400000</v>
      </c>
      <c r="AU26" s="12">
        <v>400000</v>
      </c>
      <c r="AV26" s="12">
        <v>400000</v>
      </c>
      <c r="AW26" s="12">
        <v>400000</v>
      </c>
      <c r="AX26" s="12">
        <v>400000</v>
      </c>
      <c r="AY26" s="12">
        <v>400000</v>
      </c>
      <c r="AZ26" s="12">
        <v>400000</v>
      </c>
      <c r="BA26" s="12">
        <v>400000</v>
      </c>
      <c r="BB26" s="12">
        <v>400000</v>
      </c>
      <c r="BC26" s="12">
        <v>400000</v>
      </c>
      <c r="BD26" s="12">
        <v>400000</v>
      </c>
      <c r="BE26" s="12">
        <v>400000</v>
      </c>
      <c r="BF26" s="12">
        <v>400000</v>
      </c>
      <c r="BG26" s="12">
        <v>400000</v>
      </c>
      <c r="BH26" s="12">
        <v>400000</v>
      </c>
      <c r="BI26" s="12">
        <v>400000</v>
      </c>
      <c r="BJ26" s="12">
        <v>400000</v>
      </c>
      <c r="BK26" s="12">
        <v>400000</v>
      </c>
      <c r="BL26" s="12">
        <v>400000</v>
      </c>
      <c r="BM26" s="12">
        <v>400000</v>
      </c>
      <c r="BN26" s="12">
        <v>400000</v>
      </c>
      <c r="BO26" s="12">
        <v>400000</v>
      </c>
      <c r="BP26" s="12">
        <v>400000</v>
      </c>
      <c r="BQ26" s="12">
        <v>400000</v>
      </c>
      <c r="BR26" s="12">
        <v>400000</v>
      </c>
      <c r="BT26" s="13">
        <f t="shared" si="31"/>
        <v>0</v>
      </c>
      <c r="BU26" s="13">
        <f t="shared" si="25"/>
        <v>4000000</v>
      </c>
      <c r="BV26" s="13">
        <f t="shared" si="32"/>
        <v>4800000</v>
      </c>
      <c r="BW26" s="13">
        <f t="shared" si="33"/>
        <v>4800000</v>
      </c>
      <c r="BX26" s="13">
        <f t="shared" si="34"/>
        <v>4800000</v>
      </c>
    </row>
    <row r="27" spans="2:76">
      <c r="E27" s="57"/>
      <c r="F27" s="5"/>
      <c r="G27" s="54" t="s">
        <v>104</v>
      </c>
      <c r="I27" s="1" t="s">
        <v>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400000</v>
      </c>
      <c r="AD27" s="12">
        <v>400000</v>
      </c>
      <c r="AE27" s="12">
        <v>400000</v>
      </c>
      <c r="AF27" s="12">
        <v>400000</v>
      </c>
      <c r="AG27" s="12">
        <v>400000</v>
      </c>
      <c r="AH27" s="12">
        <v>400000</v>
      </c>
      <c r="AI27" s="12">
        <v>400000</v>
      </c>
      <c r="AJ27" s="12">
        <v>400000</v>
      </c>
      <c r="AK27" s="12">
        <v>400000</v>
      </c>
      <c r="AL27" s="12">
        <v>400000</v>
      </c>
      <c r="AM27" s="12">
        <v>400000</v>
      </c>
      <c r="AN27" s="12">
        <v>400000</v>
      </c>
      <c r="AO27" s="12">
        <v>400000</v>
      </c>
      <c r="AP27" s="12">
        <v>400000</v>
      </c>
      <c r="AQ27" s="12">
        <v>400000</v>
      </c>
      <c r="AR27" s="12">
        <v>400000</v>
      </c>
      <c r="AS27" s="12">
        <v>400000</v>
      </c>
      <c r="AT27" s="12">
        <v>400000</v>
      </c>
      <c r="AU27" s="12">
        <v>400000</v>
      </c>
      <c r="AV27" s="12">
        <v>400000</v>
      </c>
      <c r="AW27" s="12">
        <v>400000</v>
      </c>
      <c r="AX27" s="12">
        <v>400000</v>
      </c>
      <c r="AY27" s="12">
        <v>400000</v>
      </c>
      <c r="AZ27" s="12">
        <v>400000</v>
      </c>
      <c r="BA27" s="12">
        <v>400000</v>
      </c>
      <c r="BB27" s="12">
        <v>400000</v>
      </c>
      <c r="BC27" s="12">
        <v>400000</v>
      </c>
      <c r="BD27" s="12">
        <v>400000</v>
      </c>
      <c r="BE27" s="12">
        <v>400000</v>
      </c>
      <c r="BF27" s="12">
        <v>400000</v>
      </c>
      <c r="BG27" s="12">
        <v>400000</v>
      </c>
      <c r="BH27" s="12">
        <v>400000</v>
      </c>
      <c r="BI27" s="12">
        <v>400000</v>
      </c>
      <c r="BJ27" s="12">
        <v>400000</v>
      </c>
      <c r="BK27" s="12">
        <v>400000</v>
      </c>
      <c r="BL27" s="12">
        <v>400000</v>
      </c>
      <c r="BM27" s="12">
        <v>400000</v>
      </c>
      <c r="BN27" s="12">
        <v>400000</v>
      </c>
      <c r="BO27" s="12">
        <v>400000</v>
      </c>
      <c r="BP27" s="12">
        <v>400000</v>
      </c>
      <c r="BQ27" s="12">
        <v>400000</v>
      </c>
      <c r="BR27" s="12">
        <v>400000</v>
      </c>
      <c r="BT27" s="13">
        <f t="shared" si="17"/>
        <v>0</v>
      </c>
      <c r="BU27" s="13">
        <f t="shared" si="25"/>
        <v>2400000</v>
      </c>
      <c r="BV27" s="13">
        <f t="shared" si="18"/>
        <v>4800000</v>
      </c>
      <c r="BW27" s="13">
        <f t="shared" si="19"/>
        <v>4800000</v>
      </c>
      <c r="BX27" s="13">
        <f t="shared" si="20"/>
        <v>4800000</v>
      </c>
    </row>
    <row r="28" spans="2:76">
      <c r="B28" s="76" t="s">
        <v>141</v>
      </c>
      <c r="C28" s="77"/>
      <c r="E28" s="57"/>
      <c r="F28" s="5"/>
      <c r="G28" s="54" t="s">
        <v>105</v>
      </c>
      <c r="I28" s="1" t="s">
        <v>54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>
        <v>400000</v>
      </c>
      <c r="AI28" s="12">
        <v>400000</v>
      </c>
      <c r="AJ28" s="12">
        <v>400000</v>
      </c>
      <c r="AK28" s="12">
        <v>400000</v>
      </c>
      <c r="AL28" s="12">
        <v>400000</v>
      </c>
      <c r="AM28" s="12">
        <v>400000</v>
      </c>
      <c r="AN28" s="12">
        <v>400000</v>
      </c>
      <c r="AO28" s="12">
        <v>400000</v>
      </c>
      <c r="AP28" s="12">
        <v>400000</v>
      </c>
      <c r="AQ28" s="12">
        <v>400000</v>
      </c>
      <c r="AR28" s="12">
        <v>400000</v>
      </c>
      <c r="AS28" s="12">
        <v>400000</v>
      </c>
      <c r="AT28" s="12">
        <v>400000</v>
      </c>
      <c r="AU28" s="12">
        <v>400000</v>
      </c>
      <c r="AV28" s="12">
        <v>400000</v>
      </c>
      <c r="AW28" s="12">
        <v>400000</v>
      </c>
      <c r="AX28" s="12">
        <v>400000</v>
      </c>
      <c r="AY28" s="12">
        <v>400000</v>
      </c>
      <c r="AZ28" s="12">
        <v>400000</v>
      </c>
      <c r="BA28" s="12">
        <v>400000</v>
      </c>
      <c r="BB28" s="12">
        <v>400000</v>
      </c>
      <c r="BC28" s="12">
        <v>400000</v>
      </c>
      <c r="BD28" s="12">
        <v>400000</v>
      </c>
      <c r="BE28" s="12">
        <v>400000</v>
      </c>
      <c r="BF28" s="12">
        <v>400000</v>
      </c>
      <c r="BG28" s="12">
        <v>400000</v>
      </c>
      <c r="BH28" s="12">
        <v>400000</v>
      </c>
      <c r="BI28" s="12">
        <v>400000</v>
      </c>
      <c r="BJ28" s="12">
        <v>400000</v>
      </c>
      <c r="BK28" s="12">
        <v>400000</v>
      </c>
      <c r="BL28" s="12">
        <v>400000</v>
      </c>
      <c r="BM28" s="12">
        <v>400000</v>
      </c>
      <c r="BN28" s="12">
        <v>400000</v>
      </c>
      <c r="BO28" s="12">
        <v>400000</v>
      </c>
      <c r="BP28" s="12">
        <v>400000</v>
      </c>
      <c r="BQ28" s="12">
        <v>400000</v>
      </c>
      <c r="BR28" s="12">
        <v>400000</v>
      </c>
      <c r="BT28" s="13">
        <f t="shared" ref="BT28:BT29" si="35">SUM(K28:V28)</f>
        <v>0</v>
      </c>
      <c r="BU28" s="13">
        <f t="shared" si="25"/>
        <v>400000</v>
      </c>
      <c r="BV28" s="13">
        <f t="shared" ref="BV28:BV29" si="36">SUM(AI28:AT28)</f>
        <v>4800000</v>
      </c>
      <c r="BW28" s="13">
        <f t="shared" ref="BW28:BW29" si="37">SUM(AU28:BF28)</f>
        <v>4800000</v>
      </c>
      <c r="BX28" s="13">
        <f t="shared" ref="BX28:BX29" si="38">SUM(BG28:BR28)</f>
        <v>4800000</v>
      </c>
    </row>
    <row r="29" spans="2:76">
      <c r="B29" s="2" t="s">
        <v>95</v>
      </c>
      <c r="C29" s="2">
        <f>C24</f>
        <v>10</v>
      </c>
      <c r="E29" s="57"/>
      <c r="F29" s="5"/>
      <c r="G29" s="54" t="s">
        <v>106</v>
      </c>
      <c r="I29" s="1" t="s">
        <v>54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400000</v>
      </c>
      <c r="AU29" s="12">
        <v>400000</v>
      </c>
      <c r="AV29" s="12">
        <v>400000</v>
      </c>
      <c r="AW29" s="12">
        <v>400000</v>
      </c>
      <c r="AX29" s="12">
        <v>400000</v>
      </c>
      <c r="AY29" s="12">
        <v>400000</v>
      </c>
      <c r="AZ29" s="12">
        <v>400000</v>
      </c>
      <c r="BA29" s="12">
        <v>400000</v>
      </c>
      <c r="BB29" s="12">
        <v>400000</v>
      </c>
      <c r="BC29" s="12">
        <v>400000</v>
      </c>
      <c r="BD29" s="12">
        <v>400000</v>
      </c>
      <c r="BE29" s="12">
        <v>400000</v>
      </c>
      <c r="BF29" s="12">
        <v>400000</v>
      </c>
      <c r="BG29" s="12">
        <v>400000</v>
      </c>
      <c r="BH29" s="12">
        <v>400000</v>
      </c>
      <c r="BI29" s="12">
        <v>400000</v>
      </c>
      <c r="BJ29" s="12">
        <v>400000</v>
      </c>
      <c r="BK29" s="12">
        <v>400000</v>
      </c>
      <c r="BL29" s="12">
        <v>400000</v>
      </c>
      <c r="BM29" s="12">
        <v>400000</v>
      </c>
      <c r="BN29" s="12">
        <v>400000</v>
      </c>
      <c r="BO29" s="12">
        <v>400000</v>
      </c>
      <c r="BP29" s="12">
        <v>400000</v>
      </c>
      <c r="BQ29" s="12">
        <v>400000</v>
      </c>
      <c r="BR29" s="12">
        <v>400000</v>
      </c>
      <c r="BT29" s="13">
        <f t="shared" si="35"/>
        <v>0</v>
      </c>
      <c r="BU29" s="13">
        <f t="shared" si="25"/>
        <v>0</v>
      </c>
      <c r="BV29" s="13">
        <f t="shared" si="36"/>
        <v>400000</v>
      </c>
      <c r="BW29" s="13">
        <f t="shared" si="37"/>
        <v>4800000</v>
      </c>
      <c r="BX29" s="13">
        <f t="shared" si="38"/>
        <v>4800000</v>
      </c>
    </row>
    <row r="30" spans="2:76">
      <c r="B30" s="2" t="s">
        <v>96</v>
      </c>
      <c r="C30" s="73">
        <f>C25</f>
        <v>59600</v>
      </c>
      <c r="E30" s="57"/>
      <c r="F30" s="5"/>
      <c r="G30" s="63"/>
      <c r="H30" s="35"/>
      <c r="I30" s="35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T30" s="36"/>
      <c r="BU30" s="36"/>
      <c r="BV30" s="36"/>
      <c r="BW30" s="36"/>
      <c r="BX30" s="36"/>
    </row>
    <row r="31" spans="2:76">
      <c r="B31" s="2" t="s">
        <v>97</v>
      </c>
      <c r="C31" s="73">
        <f>((BR22+BR27+BR56)+(BR7*C14))/BR7</f>
        <v>15457.466918714556</v>
      </c>
      <c r="E31" s="57"/>
      <c r="F31" s="53" t="s">
        <v>81</v>
      </c>
      <c r="G31" s="11"/>
      <c r="H31" s="11"/>
      <c r="I31" s="11"/>
      <c r="J31" s="11"/>
      <c r="K31" s="14">
        <f>SUM(K22:K30)</f>
        <v>1600000</v>
      </c>
      <c r="L31" s="14">
        <f t="shared" ref="L31:BR31" si="39">SUM(L22:L30)</f>
        <v>1600000</v>
      </c>
      <c r="M31" s="14">
        <f t="shared" si="39"/>
        <v>1600000</v>
      </c>
      <c r="N31" s="14">
        <f t="shared" si="39"/>
        <v>1600000</v>
      </c>
      <c r="O31" s="14">
        <f t="shared" si="39"/>
        <v>1600000</v>
      </c>
      <c r="P31" s="14">
        <f t="shared" si="39"/>
        <v>1600000</v>
      </c>
      <c r="Q31" s="14">
        <f t="shared" si="39"/>
        <v>2100000</v>
      </c>
      <c r="R31" s="14">
        <f t="shared" si="39"/>
        <v>2100000</v>
      </c>
      <c r="S31" s="14">
        <f t="shared" si="39"/>
        <v>2100000</v>
      </c>
      <c r="T31" s="14">
        <f t="shared" si="39"/>
        <v>2500000</v>
      </c>
      <c r="U31" s="14">
        <f t="shared" si="39"/>
        <v>2500000</v>
      </c>
      <c r="V31" s="14">
        <f t="shared" si="39"/>
        <v>2500000</v>
      </c>
      <c r="W31" s="14">
        <f t="shared" si="39"/>
        <v>2500000</v>
      </c>
      <c r="X31" s="14">
        <f t="shared" si="39"/>
        <v>2500000</v>
      </c>
      <c r="Y31" s="14">
        <f t="shared" si="39"/>
        <v>2900000</v>
      </c>
      <c r="Z31" s="14">
        <f t="shared" si="39"/>
        <v>2900000</v>
      </c>
      <c r="AA31" s="14">
        <f t="shared" si="39"/>
        <v>2900000</v>
      </c>
      <c r="AB31" s="14">
        <f t="shared" si="39"/>
        <v>2900000</v>
      </c>
      <c r="AC31" s="14">
        <f t="shared" si="39"/>
        <v>3300000</v>
      </c>
      <c r="AD31" s="14">
        <f t="shared" si="39"/>
        <v>3300000</v>
      </c>
      <c r="AE31" s="14">
        <f t="shared" si="39"/>
        <v>3300000</v>
      </c>
      <c r="AF31" s="14">
        <f t="shared" si="39"/>
        <v>3300000</v>
      </c>
      <c r="AG31" s="14">
        <f t="shared" si="39"/>
        <v>3300000</v>
      </c>
      <c r="AH31" s="14">
        <f t="shared" si="39"/>
        <v>3700000</v>
      </c>
      <c r="AI31" s="14">
        <f t="shared" si="39"/>
        <v>3700000</v>
      </c>
      <c r="AJ31" s="14">
        <f t="shared" si="39"/>
        <v>3700000</v>
      </c>
      <c r="AK31" s="14">
        <f t="shared" si="39"/>
        <v>3700000</v>
      </c>
      <c r="AL31" s="14">
        <f t="shared" si="39"/>
        <v>3700000</v>
      </c>
      <c r="AM31" s="14">
        <f t="shared" si="39"/>
        <v>3700000</v>
      </c>
      <c r="AN31" s="14">
        <f t="shared" si="39"/>
        <v>3700000</v>
      </c>
      <c r="AO31" s="14">
        <f t="shared" si="39"/>
        <v>3700000</v>
      </c>
      <c r="AP31" s="14">
        <f t="shared" si="39"/>
        <v>3700000</v>
      </c>
      <c r="AQ31" s="14">
        <f t="shared" si="39"/>
        <v>3700000</v>
      </c>
      <c r="AR31" s="14">
        <f t="shared" si="39"/>
        <v>3700000</v>
      </c>
      <c r="AS31" s="14">
        <f t="shared" si="39"/>
        <v>3700000</v>
      </c>
      <c r="AT31" s="14">
        <f t="shared" si="39"/>
        <v>4100000</v>
      </c>
      <c r="AU31" s="14">
        <f t="shared" si="39"/>
        <v>4100000</v>
      </c>
      <c r="AV31" s="14">
        <f t="shared" si="39"/>
        <v>4100000</v>
      </c>
      <c r="AW31" s="14">
        <f t="shared" si="39"/>
        <v>4100000</v>
      </c>
      <c r="AX31" s="14">
        <f t="shared" si="39"/>
        <v>4100000</v>
      </c>
      <c r="AY31" s="14">
        <f t="shared" si="39"/>
        <v>4100000</v>
      </c>
      <c r="AZ31" s="14">
        <f t="shared" si="39"/>
        <v>4100000</v>
      </c>
      <c r="BA31" s="14">
        <f t="shared" si="39"/>
        <v>4100000</v>
      </c>
      <c r="BB31" s="14">
        <f t="shared" si="39"/>
        <v>4100000</v>
      </c>
      <c r="BC31" s="14">
        <f t="shared" si="39"/>
        <v>4100000</v>
      </c>
      <c r="BD31" s="14">
        <f t="shared" si="39"/>
        <v>4100000</v>
      </c>
      <c r="BE31" s="14">
        <f t="shared" si="39"/>
        <v>4100000</v>
      </c>
      <c r="BF31" s="14">
        <f t="shared" si="39"/>
        <v>4100000</v>
      </c>
      <c r="BG31" s="14">
        <f t="shared" si="39"/>
        <v>4100000</v>
      </c>
      <c r="BH31" s="14">
        <f t="shared" si="39"/>
        <v>4100000</v>
      </c>
      <c r="BI31" s="14">
        <f t="shared" si="39"/>
        <v>4100000</v>
      </c>
      <c r="BJ31" s="14">
        <f t="shared" si="39"/>
        <v>4100000</v>
      </c>
      <c r="BK31" s="14">
        <f t="shared" si="39"/>
        <v>4100000</v>
      </c>
      <c r="BL31" s="14">
        <f t="shared" si="39"/>
        <v>4100000</v>
      </c>
      <c r="BM31" s="14">
        <f t="shared" si="39"/>
        <v>4100000</v>
      </c>
      <c r="BN31" s="14">
        <f t="shared" si="39"/>
        <v>4100000</v>
      </c>
      <c r="BO31" s="14">
        <f t="shared" si="39"/>
        <v>4100000</v>
      </c>
      <c r="BP31" s="14">
        <f t="shared" si="39"/>
        <v>4100000</v>
      </c>
      <c r="BQ31" s="14">
        <f t="shared" si="39"/>
        <v>4100000</v>
      </c>
      <c r="BR31" s="14">
        <f t="shared" si="39"/>
        <v>4100000</v>
      </c>
      <c r="BT31" s="14">
        <f t="shared" si="17"/>
        <v>23400000</v>
      </c>
      <c r="BU31" s="14">
        <f t="shared" si="25"/>
        <v>36800000</v>
      </c>
      <c r="BV31" s="14">
        <f t="shared" si="18"/>
        <v>44800000</v>
      </c>
      <c r="BW31" s="14">
        <f t="shared" si="19"/>
        <v>49200000</v>
      </c>
      <c r="BX31" s="14">
        <f t="shared" si="20"/>
        <v>49200000</v>
      </c>
    </row>
    <row r="32" spans="2:76">
      <c r="E32" s="57"/>
      <c r="G32" s="54" t="s">
        <v>55</v>
      </c>
      <c r="K32" s="12"/>
      <c r="L32" s="12"/>
      <c r="M32" s="12"/>
      <c r="N32" s="12"/>
      <c r="O32" s="12"/>
      <c r="P32" s="12"/>
      <c r="Q32" s="12">
        <v>150000</v>
      </c>
      <c r="R32" s="12">
        <v>150000</v>
      </c>
      <c r="S32" s="12">
        <v>150000</v>
      </c>
      <c r="T32" s="12">
        <v>150000</v>
      </c>
      <c r="U32" s="12">
        <v>150000</v>
      </c>
      <c r="V32" s="12">
        <v>150000</v>
      </c>
      <c r="W32" s="12">
        <v>150000</v>
      </c>
      <c r="X32" s="12">
        <v>150000</v>
      </c>
      <c r="Y32" s="12">
        <v>150000</v>
      </c>
      <c r="Z32" s="12">
        <v>150000</v>
      </c>
      <c r="AA32" s="12">
        <v>150000</v>
      </c>
      <c r="AB32" s="12">
        <v>150000</v>
      </c>
      <c r="AC32" s="12">
        <v>150000</v>
      </c>
      <c r="AD32" s="12">
        <v>150000</v>
      </c>
      <c r="AE32" s="12">
        <v>150000</v>
      </c>
      <c r="AF32" s="12">
        <v>150000</v>
      </c>
      <c r="AG32" s="12">
        <v>150000</v>
      </c>
      <c r="AH32" s="12">
        <v>150000</v>
      </c>
      <c r="AI32" s="12">
        <v>150000</v>
      </c>
      <c r="AJ32" s="12">
        <v>150000</v>
      </c>
      <c r="AK32" s="12">
        <v>150000</v>
      </c>
      <c r="AL32" s="12">
        <v>150000</v>
      </c>
      <c r="AM32" s="12">
        <v>150000</v>
      </c>
      <c r="AN32" s="12">
        <v>150000</v>
      </c>
      <c r="AO32" s="12">
        <v>150000</v>
      </c>
      <c r="AP32" s="12">
        <v>150000</v>
      </c>
      <c r="AQ32" s="12">
        <v>150000</v>
      </c>
      <c r="AR32" s="12">
        <v>150000</v>
      </c>
      <c r="AS32" s="12">
        <v>150000</v>
      </c>
      <c r="AT32" s="12">
        <v>150000</v>
      </c>
      <c r="AU32" s="12">
        <v>150000</v>
      </c>
      <c r="AV32" s="12">
        <v>150000</v>
      </c>
      <c r="AW32" s="12">
        <v>150000</v>
      </c>
      <c r="AX32" s="12">
        <v>150000</v>
      </c>
      <c r="AY32" s="12">
        <v>150000</v>
      </c>
      <c r="AZ32" s="12">
        <v>150000</v>
      </c>
      <c r="BA32" s="12">
        <v>150000</v>
      </c>
      <c r="BB32" s="12">
        <v>150000</v>
      </c>
      <c r="BC32" s="12">
        <v>150000</v>
      </c>
      <c r="BD32" s="12">
        <v>150000</v>
      </c>
      <c r="BE32" s="12">
        <v>150000</v>
      </c>
      <c r="BF32" s="12">
        <v>150000</v>
      </c>
      <c r="BG32" s="12">
        <v>150000</v>
      </c>
      <c r="BH32" s="12">
        <v>150000</v>
      </c>
      <c r="BI32" s="12">
        <v>150000</v>
      </c>
      <c r="BJ32" s="12">
        <v>150000</v>
      </c>
      <c r="BK32" s="12">
        <v>150000</v>
      </c>
      <c r="BL32" s="12">
        <v>150000</v>
      </c>
      <c r="BM32" s="12">
        <v>150000</v>
      </c>
      <c r="BN32" s="12">
        <v>150000</v>
      </c>
      <c r="BO32" s="12">
        <v>150000</v>
      </c>
      <c r="BP32" s="12">
        <v>150000</v>
      </c>
      <c r="BQ32" s="12">
        <v>150000</v>
      </c>
      <c r="BR32" s="12">
        <v>150000</v>
      </c>
      <c r="BT32" s="13">
        <f t="shared" si="17"/>
        <v>900000</v>
      </c>
      <c r="BU32" s="13">
        <f t="shared" si="25"/>
        <v>1800000</v>
      </c>
      <c r="BV32" s="13">
        <f t="shared" si="18"/>
        <v>1800000</v>
      </c>
      <c r="BW32" s="13">
        <f t="shared" si="19"/>
        <v>1800000</v>
      </c>
      <c r="BX32" s="13">
        <f t="shared" si="20"/>
        <v>1800000</v>
      </c>
    </row>
    <row r="33" spans="5:76">
      <c r="E33" s="57"/>
      <c r="G33" s="54" t="s">
        <v>56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250000</v>
      </c>
      <c r="X33" s="12">
        <v>250000</v>
      </c>
      <c r="Y33" s="12">
        <v>250000</v>
      </c>
      <c r="Z33" s="12">
        <v>250000</v>
      </c>
      <c r="AA33" s="12">
        <v>250000</v>
      </c>
      <c r="AB33" s="12">
        <v>250000</v>
      </c>
      <c r="AC33" s="12">
        <v>250000</v>
      </c>
      <c r="AD33" s="12">
        <v>250000</v>
      </c>
      <c r="AE33" s="12">
        <v>250000</v>
      </c>
      <c r="AF33" s="12">
        <v>250000</v>
      </c>
      <c r="AG33" s="12">
        <v>250000</v>
      </c>
      <c r="AH33" s="12">
        <v>250000</v>
      </c>
      <c r="AI33" s="12">
        <v>250000</v>
      </c>
      <c r="AJ33" s="12">
        <v>250000</v>
      </c>
      <c r="AK33" s="12">
        <v>250000</v>
      </c>
      <c r="AL33" s="12">
        <v>250000</v>
      </c>
      <c r="AM33" s="12">
        <v>250000</v>
      </c>
      <c r="AN33" s="12">
        <v>250000</v>
      </c>
      <c r="AO33" s="12">
        <v>250000</v>
      </c>
      <c r="AP33" s="12">
        <v>250000</v>
      </c>
      <c r="AQ33" s="12">
        <v>250000</v>
      </c>
      <c r="AR33" s="12">
        <v>250000</v>
      </c>
      <c r="AS33" s="12">
        <v>250000</v>
      </c>
      <c r="AT33" s="12">
        <v>250000</v>
      </c>
      <c r="AU33" s="12">
        <v>250000</v>
      </c>
      <c r="AV33" s="12">
        <v>250000</v>
      </c>
      <c r="AW33" s="12">
        <v>250000</v>
      </c>
      <c r="AX33" s="12">
        <v>250000</v>
      </c>
      <c r="AY33" s="12">
        <v>250000</v>
      </c>
      <c r="AZ33" s="12">
        <v>250000</v>
      </c>
      <c r="BA33" s="12">
        <v>250000</v>
      </c>
      <c r="BB33" s="12">
        <v>250000</v>
      </c>
      <c r="BC33" s="12">
        <v>250000</v>
      </c>
      <c r="BD33" s="12">
        <v>250000</v>
      </c>
      <c r="BE33" s="12">
        <v>250000</v>
      </c>
      <c r="BF33" s="12">
        <v>250000</v>
      </c>
      <c r="BG33" s="12">
        <v>250000</v>
      </c>
      <c r="BH33" s="12">
        <v>250000</v>
      </c>
      <c r="BI33" s="12">
        <v>250000</v>
      </c>
      <c r="BJ33" s="12">
        <v>250000</v>
      </c>
      <c r="BK33" s="12">
        <v>250000</v>
      </c>
      <c r="BL33" s="12">
        <v>250000</v>
      </c>
      <c r="BM33" s="12">
        <v>250000</v>
      </c>
      <c r="BN33" s="12">
        <v>250000</v>
      </c>
      <c r="BO33" s="12">
        <v>250000</v>
      </c>
      <c r="BP33" s="12">
        <v>250000</v>
      </c>
      <c r="BQ33" s="12">
        <v>250000</v>
      </c>
      <c r="BR33" s="12">
        <v>250000</v>
      </c>
      <c r="BT33" s="13">
        <f t="shared" si="17"/>
        <v>0</v>
      </c>
      <c r="BU33" s="13">
        <f t="shared" si="25"/>
        <v>3000000</v>
      </c>
      <c r="BV33" s="13">
        <f t="shared" si="18"/>
        <v>3000000</v>
      </c>
      <c r="BW33" s="13">
        <f t="shared" si="19"/>
        <v>3000000</v>
      </c>
      <c r="BX33" s="13">
        <f t="shared" si="20"/>
        <v>3000000</v>
      </c>
    </row>
    <row r="34" spans="5:76">
      <c r="E34" s="57"/>
      <c r="F34" s="5"/>
      <c r="G34" s="54" t="s">
        <v>57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180000</v>
      </c>
      <c r="AD34" s="12">
        <v>180000</v>
      </c>
      <c r="AE34" s="12">
        <v>180000</v>
      </c>
      <c r="AF34" s="12">
        <v>180000</v>
      </c>
      <c r="AG34" s="12">
        <v>180000</v>
      </c>
      <c r="AH34" s="12">
        <v>180000</v>
      </c>
      <c r="AI34" s="12">
        <v>180000</v>
      </c>
      <c r="AJ34" s="12">
        <v>180000</v>
      </c>
      <c r="AK34" s="12">
        <v>180000</v>
      </c>
      <c r="AL34" s="12">
        <v>180000</v>
      </c>
      <c r="AM34" s="12">
        <v>180000</v>
      </c>
      <c r="AN34" s="12">
        <v>180000</v>
      </c>
      <c r="AO34" s="12">
        <v>180000</v>
      </c>
      <c r="AP34" s="12">
        <v>180000</v>
      </c>
      <c r="AQ34" s="12">
        <v>180000</v>
      </c>
      <c r="AR34" s="12">
        <v>180000</v>
      </c>
      <c r="AS34" s="12">
        <v>180000</v>
      </c>
      <c r="AT34" s="12">
        <v>180000</v>
      </c>
      <c r="AU34" s="12">
        <v>180000</v>
      </c>
      <c r="AV34" s="12">
        <v>180000</v>
      </c>
      <c r="AW34" s="12">
        <v>180000</v>
      </c>
      <c r="AX34" s="12">
        <v>180000</v>
      </c>
      <c r="AY34" s="12">
        <v>180000</v>
      </c>
      <c r="AZ34" s="12">
        <v>180000</v>
      </c>
      <c r="BA34" s="12">
        <v>180000</v>
      </c>
      <c r="BB34" s="12">
        <v>180000</v>
      </c>
      <c r="BC34" s="12">
        <v>180000</v>
      </c>
      <c r="BD34" s="12">
        <v>180000</v>
      </c>
      <c r="BE34" s="12">
        <v>180000</v>
      </c>
      <c r="BF34" s="12">
        <v>180000</v>
      </c>
      <c r="BG34" s="12">
        <v>180000</v>
      </c>
      <c r="BH34" s="12">
        <v>180000</v>
      </c>
      <c r="BI34" s="12">
        <v>180000</v>
      </c>
      <c r="BJ34" s="12">
        <v>180000</v>
      </c>
      <c r="BK34" s="12">
        <v>180000</v>
      </c>
      <c r="BL34" s="12">
        <v>180000</v>
      </c>
      <c r="BM34" s="12">
        <v>180000</v>
      </c>
      <c r="BN34" s="12">
        <v>180000</v>
      </c>
      <c r="BO34" s="12">
        <v>180000</v>
      </c>
      <c r="BP34" s="12">
        <v>180000</v>
      </c>
      <c r="BQ34" s="12">
        <v>180000</v>
      </c>
      <c r="BR34" s="12">
        <v>180000</v>
      </c>
      <c r="BT34" s="13">
        <f t="shared" si="17"/>
        <v>0</v>
      </c>
      <c r="BU34" s="13">
        <f t="shared" si="25"/>
        <v>1080000</v>
      </c>
      <c r="BV34" s="13">
        <f t="shared" si="18"/>
        <v>2160000</v>
      </c>
      <c r="BW34" s="13">
        <f t="shared" si="19"/>
        <v>2160000</v>
      </c>
      <c r="BX34" s="13">
        <f t="shared" si="20"/>
        <v>2160000</v>
      </c>
    </row>
    <row r="35" spans="5:76">
      <c r="E35" s="57"/>
      <c r="G35" s="63"/>
      <c r="H35" s="35"/>
      <c r="I35" s="35"/>
      <c r="J35" s="35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T35" s="52"/>
      <c r="BU35" s="52"/>
      <c r="BV35" s="52"/>
      <c r="BW35" s="52"/>
      <c r="BX35" s="52"/>
    </row>
    <row r="36" spans="5:76">
      <c r="E36" s="57"/>
      <c r="F36" s="53" t="s">
        <v>28</v>
      </c>
      <c r="G36" s="11"/>
      <c r="H36" s="11"/>
      <c r="I36" s="11"/>
      <c r="J36" s="11"/>
      <c r="K36" s="14">
        <f>SUM(K32:K35)</f>
        <v>0</v>
      </c>
      <c r="L36" s="14">
        <f t="shared" ref="L36:BR36" si="40">SUM(L32:L35)</f>
        <v>0</v>
      </c>
      <c r="M36" s="14">
        <f t="shared" si="40"/>
        <v>0</v>
      </c>
      <c r="N36" s="14">
        <f t="shared" si="40"/>
        <v>0</v>
      </c>
      <c r="O36" s="14">
        <f t="shared" si="40"/>
        <v>0</v>
      </c>
      <c r="P36" s="14">
        <f t="shared" si="40"/>
        <v>0</v>
      </c>
      <c r="Q36" s="14">
        <f t="shared" si="40"/>
        <v>150000</v>
      </c>
      <c r="R36" s="14">
        <f t="shared" si="40"/>
        <v>150000</v>
      </c>
      <c r="S36" s="14">
        <f t="shared" si="40"/>
        <v>150000</v>
      </c>
      <c r="T36" s="14">
        <f t="shared" si="40"/>
        <v>150000</v>
      </c>
      <c r="U36" s="14">
        <f t="shared" si="40"/>
        <v>150000</v>
      </c>
      <c r="V36" s="14">
        <f t="shared" si="40"/>
        <v>150000</v>
      </c>
      <c r="W36" s="14">
        <f t="shared" si="40"/>
        <v>400000</v>
      </c>
      <c r="X36" s="14">
        <f t="shared" si="40"/>
        <v>400000</v>
      </c>
      <c r="Y36" s="14">
        <f t="shared" si="40"/>
        <v>400000</v>
      </c>
      <c r="Z36" s="14">
        <f t="shared" si="40"/>
        <v>400000</v>
      </c>
      <c r="AA36" s="14">
        <f t="shared" si="40"/>
        <v>400000</v>
      </c>
      <c r="AB36" s="14">
        <f t="shared" si="40"/>
        <v>400000</v>
      </c>
      <c r="AC36" s="14">
        <f t="shared" si="40"/>
        <v>580000</v>
      </c>
      <c r="AD36" s="14">
        <f t="shared" si="40"/>
        <v>580000</v>
      </c>
      <c r="AE36" s="14">
        <f t="shared" si="40"/>
        <v>580000</v>
      </c>
      <c r="AF36" s="14">
        <f t="shared" si="40"/>
        <v>580000</v>
      </c>
      <c r="AG36" s="14">
        <f t="shared" si="40"/>
        <v>580000</v>
      </c>
      <c r="AH36" s="14">
        <f t="shared" si="40"/>
        <v>580000</v>
      </c>
      <c r="AI36" s="14">
        <f t="shared" si="40"/>
        <v>580000</v>
      </c>
      <c r="AJ36" s="14">
        <f t="shared" si="40"/>
        <v>580000</v>
      </c>
      <c r="AK36" s="14">
        <f t="shared" si="40"/>
        <v>580000</v>
      </c>
      <c r="AL36" s="14">
        <f t="shared" si="40"/>
        <v>580000</v>
      </c>
      <c r="AM36" s="14">
        <f t="shared" si="40"/>
        <v>580000</v>
      </c>
      <c r="AN36" s="14">
        <f t="shared" si="40"/>
        <v>580000</v>
      </c>
      <c r="AO36" s="14">
        <f t="shared" si="40"/>
        <v>580000</v>
      </c>
      <c r="AP36" s="14">
        <f t="shared" si="40"/>
        <v>580000</v>
      </c>
      <c r="AQ36" s="14">
        <f t="shared" si="40"/>
        <v>580000</v>
      </c>
      <c r="AR36" s="14">
        <f t="shared" si="40"/>
        <v>580000</v>
      </c>
      <c r="AS36" s="14">
        <f t="shared" si="40"/>
        <v>580000</v>
      </c>
      <c r="AT36" s="14">
        <f t="shared" si="40"/>
        <v>580000</v>
      </c>
      <c r="AU36" s="14">
        <f t="shared" si="40"/>
        <v>580000</v>
      </c>
      <c r="AV36" s="14">
        <f t="shared" si="40"/>
        <v>580000</v>
      </c>
      <c r="AW36" s="14">
        <f t="shared" si="40"/>
        <v>580000</v>
      </c>
      <c r="AX36" s="14">
        <f t="shared" si="40"/>
        <v>580000</v>
      </c>
      <c r="AY36" s="14">
        <f t="shared" si="40"/>
        <v>580000</v>
      </c>
      <c r="AZ36" s="14">
        <f t="shared" si="40"/>
        <v>580000</v>
      </c>
      <c r="BA36" s="14">
        <f t="shared" si="40"/>
        <v>580000</v>
      </c>
      <c r="BB36" s="14">
        <f t="shared" si="40"/>
        <v>580000</v>
      </c>
      <c r="BC36" s="14">
        <f t="shared" si="40"/>
        <v>580000</v>
      </c>
      <c r="BD36" s="14">
        <f t="shared" si="40"/>
        <v>580000</v>
      </c>
      <c r="BE36" s="14">
        <f t="shared" si="40"/>
        <v>580000</v>
      </c>
      <c r="BF36" s="14">
        <f t="shared" si="40"/>
        <v>580000</v>
      </c>
      <c r="BG36" s="14">
        <f t="shared" si="40"/>
        <v>580000</v>
      </c>
      <c r="BH36" s="14">
        <f t="shared" si="40"/>
        <v>580000</v>
      </c>
      <c r="BI36" s="14">
        <f t="shared" si="40"/>
        <v>580000</v>
      </c>
      <c r="BJ36" s="14">
        <f t="shared" si="40"/>
        <v>580000</v>
      </c>
      <c r="BK36" s="14">
        <f t="shared" si="40"/>
        <v>580000</v>
      </c>
      <c r="BL36" s="14">
        <f t="shared" si="40"/>
        <v>580000</v>
      </c>
      <c r="BM36" s="14">
        <f t="shared" si="40"/>
        <v>580000</v>
      </c>
      <c r="BN36" s="14">
        <f t="shared" si="40"/>
        <v>580000</v>
      </c>
      <c r="BO36" s="14">
        <f t="shared" si="40"/>
        <v>580000</v>
      </c>
      <c r="BP36" s="14">
        <f t="shared" si="40"/>
        <v>580000</v>
      </c>
      <c r="BQ36" s="14">
        <f t="shared" si="40"/>
        <v>580000</v>
      </c>
      <c r="BR36" s="14">
        <f t="shared" si="40"/>
        <v>580000</v>
      </c>
      <c r="BT36" s="14">
        <f t="shared" si="17"/>
        <v>900000</v>
      </c>
      <c r="BU36" s="14">
        <f t="shared" si="25"/>
        <v>5880000</v>
      </c>
      <c r="BV36" s="14">
        <f t="shared" si="18"/>
        <v>6960000</v>
      </c>
      <c r="BW36" s="14">
        <f t="shared" si="19"/>
        <v>6960000</v>
      </c>
      <c r="BX36" s="14">
        <f t="shared" si="20"/>
        <v>6960000</v>
      </c>
    </row>
    <row r="37" spans="5:76">
      <c r="E37" s="57"/>
      <c r="F37" s="11" t="s">
        <v>14</v>
      </c>
      <c r="G37" s="11"/>
      <c r="H37" s="11"/>
      <c r="I37" s="11"/>
      <c r="J37" s="11"/>
      <c r="K37" s="14">
        <f t="shared" ref="K37:AP37" si="41">(K31+K36)*$C$17</f>
        <v>240000</v>
      </c>
      <c r="L37" s="14">
        <f t="shared" si="41"/>
        <v>240000</v>
      </c>
      <c r="M37" s="14">
        <f t="shared" si="41"/>
        <v>240000</v>
      </c>
      <c r="N37" s="14">
        <f t="shared" si="41"/>
        <v>240000</v>
      </c>
      <c r="O37" s="14">
        <f t="shared" si="41"/>
        <v>240000</v>
      </c>
      <c r="P37" s="14">
        <f t="shared" si="41"/>
        <v>240000</v>
      </c>
      <c r="Q37" s="14">
        <f t="shared" si="41"/>
        <v>337500</v>
      </c>
      <c r="R37" s="14">
        <f t="shared" si="41"/>
        <v>337500</v>
      </c>
      <c r="S37" s="14">
        <f t="shared" si="41"/>
        <v>337500</v>
      </c>
      <c r="T37" s="14">
        <f t="shared" si="41"/>
        <v>397500</v>
      </c>
      <c r="U37" s="14">
        <f t="shared" si="41"/>
        <v>397500</v>
      </c>
      <c r="V37" s="14">
        <f t="shared" si="41"/>
        <v>397500</v>
      </c>
      <c r="W37" s="14">
        <f t="shared" si="41"/>
        <v>435000</v>
      </c>
      <c r="X37" s="14">
        <f t="shared" si="41"/>
        <v>435000</v>
      </c>
      <c r="Y37" s="14">
        <f t="shared" si="41"/>
        <v>495000</v>
      </c>
      <c r="Z37" s="14">
        <f t="shared" si="41"/>
        <v>495000</v>
      </c>
      <c r="AA37" s="14">
        <f t="shared" si="41"/>
        <v>495000</v>
      </c>
      <c r="AB37" s="14">
        <f t="shared" si="41"/>
        <v>495000</v>
      </c>
      <c r="AC37" s="14">
        <f t="shared" si="41"/>
        <v>582000</v>
      </c>
      <c r="AD37" s="14">
        <f t="shared" si="41"/>
        <v>582000</v>
      </c>
      <c r="AE37" s="14">
        <f t="shared" si="41"/>
        <v>582000</v>
      </c>
      <c r="AF37" s="14">
        <f t="shared" si="41"/>
        <v>582000</v>
      </c>
      <c r="AG37" s="14">
        <f t="shared" si="41"/>
        <v>582000</v>
      </c>
      <c r="AH37" s="14">
        <f t="shared" si="41"/>
        <v>642000</v>
      </c>
      <c r="AI37" s="14">
        <f t="shared" si="41"/>
        <v>642000</v>
      </c>
      <c r="AJ37" s="14">
        <f t="shared" si="41"/>
        <v>642000</v>
      </c>
      <c r="AK37" s="14">
        <f t="shared" si="41"/>
        <v>642000</v>
      </c>
      <c r="AL37" s="14">
        <f t="shared" si="41"/>
        <v>642000</v>
      </c>
      <c r="AM37" s="14">
        <f t="shared" si="41"/>
        <v>642000</v>
      </c>
      <c r="AN37" s="14">
        <f t="shared" si="41"/>
        <v>642000</v>
      </c>
      <c r="AO37" s="14">
        <f t="shared" si="41"/>
        <v>642000</v>
      </c>
      <c r="AP37" s="14">
        <f t="shared" si="41"/>
        <v>642000</v>
      </c>
      <c r="AQ37" s="14">
        <f t="shared" ref="AQ37:BR37" si="42">(AQ31+AQ36)*$C$17</f>
        <v>642000</v>
      </c>
      <c r="AR37" s="14">
        <f t="shared" si="42"/>
        <v>642000</v>
      </c>
      <c r="AS37" s="14">
        <f t="shared" si="42"/>
        <v>642000</v>
      </c>
      <c r="AT37" s="14">
        <f t="shared" si="42"/>
        <v>702000</v>
      </c>
      <c r="AU37" s="14">
        <f t="shared" si="42"/>
        <v>702000</v>
      </c>
      <c r="AV37" s="14">
        <f t="shared" si="42"/>
        <v>702000</v>
      </c>
      <c r="AW37" s="14">
        <f t="shared" si="42"/>
        <v>702000</v>
      </c>
      <c r="AX37" s="14">
        <f t="shared" si="42"/>
        <v>702000</v>
      </c>
      <c r="AY37" s="14">
        <f t="shared" si="42"/>
        <v>702000</v>
      </c>
      <c r="AZ37" s="14">
        <f t="shared" si="42"/>
        <v>702000</v>
      </c>
      <c r="BA37" s="14">
        <f t="shared" si="42"/>
        <v>702000</v>
      </c>
      <c r="BB37" s="14">
        <f t="shared" si="42"/>
        <v>702000</v>
      </c>
      <c r="BC37" s="14">
        <f t="shared" si="42"/>
        <v>702000</v>
      </c>
      <c r="BD37" s="14">
        <f t="shared" si="42"/>
        <v>702000</v>
      </c>
      <c r="BE37" s="14">
        <f t="shared" si="42"/>
        <v>702000</v>
      </c>
      <c r="BF37" s="14">
        <f t="shared" si="42"/>
        <v>702000</v>
      </c>
      <c r="BG37" s="14">
        <f t="shared" si="42"/>
        <v>702000</v>
      </c>
      <c r="BH37" s="14">
        <f t="shared" si="42"/>
        <v>702000</v>
      </c>
      <c r="BI37" s="14">
        <f t="shared" si="42"/>
        <v>702000</v>
      </c>
      <c r="BJ37" s="14">
        <f t="shared" si="42"/>
        <v>702000</v>
      </c>
      <c r="BK37" s="14">
        <f t="shared" si="42"/>
        <v>702000</v>
      </c>
      <c r="BL37" s="14">
        <f t="shared" si="42"/>
        <v>702000</v>
      </c>
      <c r="BM37" s="14">
        <f t="shared" si="42"/>
        <v>702000</v>
      </c>
      <c r="BN37" s="14">
        <f t="shared" si="42"/>
        <v>702000</v>
      </c>
      <c r="BO37" s="14">
        <f t="shared" si="42"/>
        <v>702000</v>
      </c>
      <c r="BP37" s="14">
        <f t="shared" si="42"/>
        <v>702000</v>
      </c>
      <c r="BQ37" s="14">
        <f t="shared" si="42"/>
        <v>702000</v>
      </c>
      <c r="BR37" s="14">
        <f t="shared" si="42"/>
        <v>702000</v>
      </c>
      <c r="BT37" s="14">
        <f t="shared" si="17"/>
        <v>3645000</v>
      </c>
      <c r="BU37" s="14">
        <f t="shared" si="25"/>
        <v>6402000</v>
      </c>
      <c r="BV37" s="14">
        <f t="shared" si="18"/>
        <v>7764000</v>
      </c>
      <c r="BW37" s="14">
        <f t="shared" si="19"/>
        <v>8424000</v>
      </c>
      <c r="BX37" s="14">
        <f t="shared" si="20"/>
        <v>8424000</v>
      </c>
    </row>
    <row r="38" spans="5:76">
      <c r="E38" s="57"/>
      <c r="F38" s="11" t="s">
        <v>15</v>
      </c>
      <c r="G38" s="11"/>
      <c r="H38" s="11"/>
      <c r="I38" s="11"/>
      <c r="J38" s="11"/>
      <c r="K38" s="14">
        <f t="shared" ref="K38:AP38" si="43">(COUNTA(K22:K29)+COUNTA(K32:K34))*$C$15</f>
        <v>20000</v>
      </c>
      <c r="L38" s="14">
        <f t="shared" si="43"/>
        <v>20000</v>
      </c>
      <c r="M38" s="14">
        <f t="shared" si="43"/>
        <v>20000</v>
      </c>
      <c r="N38" s="14">
        <f t="shared" si="43"/>
        <v>20000</v>
      </c>
      <c r="O38" s="14">
        <f t="shared" si="43"/>
        <v>20000</v>
      </c>
      <c r="P38" s="14">
        <f t="shared" si="43"/>
        <v>20000</v>
      </c>
      <c r="Q38" s="14">
        <f t="shared" si="43"/>
        <v>40000</v>
      </c>
      <c r="R38" s="14">
        <f t="shared" si="43"/>
        <v>40000</v>
      </c>
      <c r="S38" s="14">
        <f t="shared" si="43"/>
        <v>40000</v>
      </c>
      <c r="T38" s="14">
        <f t="shared" si="43"/>
        <v>50000</v>
      </c>
      <c r="U38" s="14">
        <f t="shared" si="43"/>
        <v>50000</v>
      </c>
      <c r="V38" s="14">
        <f t="shared" si="43"/>
        <v>50000</v>
      </c>
      <c r="W38" s="14">
        <f t="shared" si="43"/>
        <v>60000</v>
      </c>
      <c r="X38" s="14">
        <f t="shared" si="43"/>
        <v>60000</v>
      </c>
      <c r="Y38" s="14">
        <f t="shared" si="43"/>
        <v>70000</v>
      </c>
      <c r="Z38" s="14">
        <f t="shared" si="43"/>
        <v>70000</v>
      </c>
      <c r="AA38" s="14">
        <f t="shared" si="43"/>
        <v>70000</v>
      </c>
      <c r="AB38" s="14">
        <f t="shared" si="43"/>
        <v>70000</v>
      </c>
      <c r="AC38" s="14">
        <f t="shared" si="43"/>
        <v>90000</v>
      </c>
      <c r="AD38" s="14">
        <f t="shared" si="43"/>
        <v>90000</v>
      </c>
      <c r="AE38" s="14">
        <f t="shared" si="43"/>
        <v>90000</v>
      </c>
      <c r="AF38" s="14">
        <f t="shared" si="43"/>
        <v>90000</v>
      </c>
      <c r="AG38" s="14">
        <f t="shared" si="43"/>
        <v>90000</v>
      </c>
      <c r="AH38" s="14">
        <f t="shared" si="43"/>
        <v>100000</v>
      </c>
      <c r="AI38" s="14">
        <f t="shared" si="43"/>
        <v>100000</v>
      </c>
      <c r="AJ38" s="14">
        <f t="shared" si="43"/>
        <v>100000</v>
      </c>
      <c r="AK38" s="14">
        <f t="shared" si="43"/>
        <v>100000</v>
      </c>
      <c r="AL38" s="14">
        <f t="shared" si="43"/>
        <v>100000</v>
      </c>
      <c r="AM38" s="14">
        <f t="shared" si="43"/>
        <v>100000</v>
      </c>
      <c r="AN38" s="14">
        <f>(COUNTA(AN22:AN29)+COUNTA(AN32:AN34))*$C$15</f>
        <v>100000</v>
      </c>
      <c r="AO38" s="14">
        <f t="shared" si="43"/>
        <v>100000</v>
      </c>
      <c r="AP38" s="14">
        <f t="shared" si="43"/>
        <v>100000</v>
      </c>
      <c r="AQ38" s="14">
        <f t="shared" ref="AQ38:BR38" si="44">(COUNTA(AQ22:AQ29)+COUNTA(AQ32:AQ34))*$C$15</f>
        <v>100000</v>
      </c>
      <c r="AR38" s="14">
        <f t="shared" si="44"/>
        <v>100000</v>
      </c>
      <c r="AS38" s="14">
        <f t="shared" si="44"/>
        <v>100000</v>
      </c>
      <c r="AT38" s="14">
        <f t="shared" si="44"/>
        <v>110000</v>
      </c>
      <c r="AU38" s="14">
        <f t="shared" si="44"/>
        <v>110000</v>
      </c>
      <c r="AV38" s="14">
        <f t="shared" si="44"/>
        <v>110000</v>
      </c>
      <c r="AW38" s="14">
        <f t="shared" si="44"/>
        <v>110000</v>
      </c>
      <c r="AX38" s="14">
        <f t="shared" si="44"/>
        <v>110000</v>
      </c>
      <c r="AY38" s="14">
        <f t="shared" si="44"/>
        <v>110000</v>
      </c>
      <c r="AZ38" s="14">
        <f t="shared" si="44"/>
        <v>110000</v>
      </c>
      <c r="BA38" s="14">
        <f t="shared" si="44"/>
        <v>110000</v>
      </c>
      <c r="BB38" s="14">
        <f t="shared" si="44"/>
        <v>110000</v>
      </c>
      <c r="BC38" s="14">
        <f t="shared" si="44"/>
        <v>110000</v>
      </c>
      <c r="BD38" s="14">
        <f t="shared" si="44"/>
        <v>110000</v>
      </c>
      <c r="BE38" s="14">
        <f t="shared" si="44"/>
        <v>110000</v>
      </c>
      <c r="BF38" s="14">
        <f t="shared" si="44"/>
        <v>110000</v>
      </c>
      <c r="BG38" s="14">
        <f t="shared" si="44"/>
        <v>110000</v>
      </c>
      <c r="BH38" s="14">
        <f t="shared" si="44"/>
        <v>110000</v>
      </c>
      <c r="BI38" s="14">
        <f t="shared" si="44"/>
        <v>110000</v>
      </c>
      <c r="BJ38" s="14">
        <f t="shared" si="44"/>
        <v>110000</v>
      </c>
      <c r="BK38" s="14">
        <f t="shared" si="44"/>
        <v>110000</v>
      </c>
      <c r="BL38" s="14">
        <f t="shared" si="44"/>
        <v>110000</v>
      </c>
      <c r="BM38" s="14">
        <f t="shared" si="44"/>
        <v>110000</v>
      </c>
      <c r="BN38" s="14">
        <f t="shared" si="44"/>
        <v>110000</v>
      </c>
      <c r="BO38" s="14">
        <f t="shared" si="44"/>
        <v>110000</v>
      </c>
      <c r="BP38" s="14">
        <f t="shared" si="44"/>
        <v>110000</v>
      </c>
      <c r="BQ38" s="14">
        <f t="shared" si="44"/>
        <v>110000</v>
      </c>
      <c r="BR38" s="14">
        <f t="shared" si="44"/>
        <v>110000</v>
      </c>
      <c r="BT38" s="14">
        <f t="shared" si="17"/>
        <v>390000</v>
      </c>
      <c r="BU38" s="14">
        <f t="shared" si="25"/>
        <v>950000</v>
      </c>
      <c r="BV38" s="14">
        <f t="shared" si="18"/>
        <v>1210000</v>
      </c>
      <c r="BW38" s="14">
        <f t="shared" si="19"/>
        <v>1320000</v>
      </c>
      <c r="BX38" s="14">
        <f t="shared" si="20"/>
        <v>1320000</v>
      </c>
    </row>
    <row r="39" spans="5:76">
      <c r="E39" s="57"/>
      <c r="G39" s="54" t="s">
        <v>58</v>
      </c>
      <c r="K39" s="31">
        <f t="shared" ref="K39:AP39" si="45">ROUNDUP((K13*$C$18)/$C$19,0)*$C$20</f>
        <v>0</v>
      </c>
      <c r="L39" s="31">
        <f t="shared" si="45"/>
        <v>0</v>
      </c>
      <c r="M39" s="31">
        <f t="shared" si="45"/>
        <v>0</v>
      </c>
      <c r="N39" s="31">
        <f t="shared" si="45"/>
        <v>0</v>
      </c>
      <c r="O39" s="31">
        <f t="shared" si="45"/>
        <v>0</v>
      </c>
      <c r="P39" s="31">
        <f t="shared" si="45"/>
        <v>300000</v>
      </c>
      <c r="Q39" s="31">
        <f t="shared" si="45"/>
        <v>300000</v>
      </c>
      <c r="R39" s="31">
        <f t="shared" si="45"/>
        <v>300000</v>
      </c>
      <c r="S39" s="31">
        <f t="shared" si="45"/>
        <v>300000</v>
      </c>
      <c r="T39" s="31">
        <f t="shared" si="45"/>
        <v>300000</v>
      </c>
      <c r="U39" s="31">
        <f t="shared" si="45"/>
        <v>300000</v>
      </c>
      <c r="V39" s="31">
        <f t="shared" si="45"/>
        <v>300000</v>
      </c>
      <c r="W39" s="31">
        <f t="shared" si="45"/>
        <v>300000</v>
      </c>
      <c r="X39" s="31">
        <f t="shared" si="45"/>
        <v>300000</v>
      </c>
      <c r="Y39" s="31">
        <f t="shared" si="45"/>
        <v>300000</v>
      </c>
      <c r="Z39" s="31">
        <f t="shared" si="45"/>
        <v>300000</v>
      </c>
      <c r="AA39" s="31">
        <f t="shared" si="45"/>
        <v>300000</v>
      </c>
      <c r="AB39" s="31">
        <f t="shared" si="45"/>
        <v>300000</v>
      </c>
      <c r="AC39" s="31">
        <f t="shared" si="45"/>
        <v>300000</v>
      </c>
      <c r="AD39" s="31">
        <f t="shared" si="45"/>
        <v>300000</v>
      </c>
      <c r="AE39" s="31">
        <f t="shared" si="45"/>
        <v>300000</v>
      </c>
      <c r="AF39" s="31">
        <f t="shared" si="45"/>
        <v>300000</v>
      </c>
      <c r="AG39" s="31">
        <f t="shared" si="45"/>
        <v>300000</v>
      </c>
      <c r="AH39" s="31">
        <f t="shared" si="45"/>
        <v>300000</v>
      </c>
      <c r="AI39" s="31">
        <f t="shared" si="45"/>
        <v>300000</v>
      </c>
      <c r="AJ39" s="31">
        <f t="shared" si="45"/>
        <v>300000</v>
      </c>
      <c r="AK39" s="31">
        <f t="shared" si="45"/>
        <v>300000</v>
      </c>
      <c r="AL39" s="31">
        <f t="shared" si="45"/>
        <v>300000</v>
      </c>
      <c r="AM39" s="31">
        <f t="shared" si="45"/>
        <v>300000</v>
      </c>
      <c r="AN39" s="31">
        <f t="shared" si="45"/>
        <v>300000</v>
      </c>
      <c r="AO39" s="31">
        <f t="shared" si="45"/>
        <v>300000</v>
      </c>
      <c r="AP39" s="31">
        <f t="shared" si="45"/>
        <v>300000</v>
      </c>
      <c r="AQ39" s="31">
        <f t="shared" ref="AQ39:BR39" si="46">ROUNDUP((AQ13*$C$18)/$C$19,0)*$C$20</f>
        <v>300000</v>
      </c>
      <c r="AR39" s="31">
        <f t="shared" si="46"/>
        <v>300000</v>
      </c>
      <c r="AS39" s="31">
        <f t="shared" si="46"/>
        <v>300000</v>
      </c>
      <c r="AT39" s="31">
        <f t="shared" si="46"/>
        <v>300000</v>
      </c>
      <c r="AU39" s="31">
        <f t="shared" si="46"/>
        <v>300000</v>
      </c>
      <c r="AV39" s="31">
        <f t="shared" si="46"/>
        <v>300000</v>
      </c>
      <c r="AW39" s="31">
        <f t="shared" si="46"/>
        <v>300000</v>
      </c>
      <c r="AX39" s="31">
        <f t="shared" si="46"/>
        <v>300000</v>
      </c>
      <c r="AY39" s="31">
        <f t="shared" si="46"/>
        <v>300000</v>
      </c>
      <c r="AZ39" s="31">
        <f t="shared" si="46"/>
        <v>300000</v>
      </c>
      <c r="BA39" s="31">
        <f t="shared" si="46"/>
        <v>300000</v>
      </c>
      <c r="BB39" s="31">
        <f t="shared" si="46"/>
        <v>300000</v>
      </c>
      <c r="BC39" s="31">
        <f t="shared" si="46"/>
        <v>300000</v>
      </c>
      <c r="BD39" s="31">
        <f t="shared" si="46"/>
        <v>300000</v>
      </c>
      <c r="BE39" s="31">
        <f t="shared" si="46"/>
        <v>300000</v>
      </c>
      <c r="BF39" s="31">
        <f t="shared" si="46"/>
        <v>300000</v>
      </c>
      <c r="BG39" s="31">
        <f t="shared" si="46"/>
        <v>300000</v>
      </c>
      <c r="BH39" s="31">
        <f t="shared" si="46"/>
        <v>300000</v>
      </c>
      <c r="BI39" s="31">
        <f t="shared" si="46"/>
        <v>600000</v>
      </c>
      <c r="BJ39" s="31">
        <f t="shared" si="46"/>
        <v>600000</v>
      </c>
      <c r="BK39" s="31">
        <f t="shared" si="46"/>
        <v>600000</v>
      </c>
      <c r="BL39" s="31">
        <f t="shared" si="46"/>
        <v>600000</v>
      </c>
      <c r="BM39" s="31">
        <f t="shared" si="46"/>
        <v>600000</v>
      </c>
      <c r="BN39" s="31">
        <f t="shared" si="46"/>
        <v>600000</v>
      </c>
      <c r="BO39" s="31">
        <f t="shared" si="46"/>
        <v>600000</v>
      </c>
      <c r="BP39" s="31">
        <f t="shared" si="46"/>
        <v>600000</v>
      </c>
      <c r="BQ39" s="31">
        <f t="shared" si="46"/>
        <v>600000</v>
      </c>
      <c r="BR39" s="31">
        <f t="shared" si="46"/>
        <v>600000</v>
      </c>
      <c r="BT39" s="13">
        <f t="shared" si="17"/>
        <v>2100000</v>
      </c>
      <c r="BU39" s="13">
        <f t="shared" si="25"/>
        <v>3600000</v>
      </c>
      <c r="BV39" s="13">
        <f t="shared" si="18"/>
        <v>3600000</v>
      </c>
      <c r="BW39" s="13">
        <f t="shared" si="19"/>
        <v>3600000</v>
      </c>
      <c r="BX39" s="13">
        <f t="shared" si="20"/>
        <v>6600000</v>
      </c>
    </row>
    <row r="40" spans="5:76">
      <c r="E40" s="57"/>
      <c r="G40" s="54" t="s">
        <v>59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>
        <v>900000</v>
      </c>
      <c r="AP40" s="12">
        <v>900000</v>
      </c>
      <c r="AQ40" s="12">
        <v>900000</v>
      </c>
      <c r="AR40" s="12">
        <v>900000</v>
      </c>
      <c r="AS40" s="12">
        <v>900000</v>
      </c>
      <c r="AT40" s="12">
        <v>900000</v>
      </c>
      <c r="AU40" s="12">
        <v>900000</v>
      </c>
      <c r="AV40" s="12">
        <v>900000</v>
      </c>
      <c r="AW40" s="12">
        <v>900000</v>
      </c>
      <c r="AX40" s="12">
        <v>900000</v>
      </c>
      <c r="AY40" s="12">
        <v>900000</v>
      </c>
      <c r="AZ40" s="12">
        <v>900000</v>
      </c>
      <c r="BA40" s="12">
        <v>900000</v>
      </c>
      <c r="BB40" s="12">
        <v>900000</v>
      </c>
      <c r="BC40" s="12">
        <v>900000</v>
      </c>
      <c r="BD40" s="12">
        <v>900000</v>
      </c>
      <c r="BE40" s="12">
        <v>900000</v>
      </c>
      <c r="BF40" s="12">
        <v>900000</v>
      </c>
      <c r="BG40" s="12">
        <v>900000</v>
      </c>
      <c r="BH40" s="12">
        <v>900000</v>
      </c>
      <c r="BI40" s="12">
        <v>900000</v>
      </c>
      <c r="BJ40" s="12">
        <v>900000</v>
      </c>
      <c r="BK40" s="12">
        <v>900000</v>
      </c>
      <c r="BL40" s="12">
        <v>900000</v>
      </c>
      <c r="BM40" s="12">
        <v>900000</v>
      </c>
      <c r="BN40" s="12">
        <v>900000</v>
      </c>
      <c r="BO40" s="12">
        <v>900000</v>
      </c>
      <c r="BP40" s="12">
        <v>900000</v>
      </c>
      <c r="BQ40" s="12">
        <v>900000</v>
      </c>
      <c r="BR40" s="12">
        <v>900000</v>
      </c>
      <c r="BT40" s="13">
        <f t="shared" si="17"/>
        <v>0</v>
      </c>
      <c r="BU40" s="13">
        <f t="shared" si="25"/>
        <v>0</v>
      </c>
      <c r="BV40" s="13">
        <f t="shared" si="18"/>
        <v>5400000</v>
      </c>
      <c r="BW40" s="13">
        <f t="shared" si="19"/>
        <v>10800000</v>
      </c>
      <c r="BX40" s="13">
        <f t="shared" si="20"/>
        <v>10800000</v>
      </c>
    </row>
    <row r="41" spans="5:76">
      <c r="E41" s="57"/>
      <c r="G41" s="54" t="s">
        <v>94</v>
      </c>
      <c r="K41" s="12"/>
      <c r="L41" s="12"/>
      <c r="M41" s="12"/>
      <c r="N41" s="12"/>
      <c r="O41" s="12"/>
      <c r="P41" s="12"/>
      <c r="Q41" s="12">
        <v>300000</v>
      </c>
      <c r="R41" s="12">
        <v>300000</v>
      </c>
      <c r="S41" s="12">
        <v>300000</v>
      </c>
      <c r="T41" s="12">
        <v>300000</v>
      </c>
      <c r="U41" s="12">
        <v>300000</v>
      </c>
      <c r="V41" s="12">
        <v>300000</v>
      </c>
      <c r="W41" s="12">
        <v>300000</v>
      </c>
      <c r="X41" s="12">
        <v>300000</v>
      </c>
      <c r="Y41" s="12">
        <v>300000</v>
      </c>
      <c r="Z41" s="12">
        <v>300000</v>
      </c>
      <c r="AA41" s="12">
        <v>300000</v>
      </c>
      <c r="AB41" s="12">
        <v>300000</v>
      </c>
      <c r="AC41" s="12">
        <v>300000</v>
      </c>
      <c r="AD41" s="12">
        <v>300000</v>
      </c>
      <c r="AE41" s="12">
        <v>300000</v>
      </c>
      <c r="AF41" s="12">
        <v>300000</v>
      </c>
      <c r="AG41" s="12">
        <v>300000</v>
      </c>
      <c r="AH41" s="12">
        <v>300000</v>
      </c>
      <c r="AI41" s="12">
        <v>300000</v>
      </c>
      <c r="AJ41" s="12">
        <v>300000</v>
      </c>
      <c r="AK41" s="12">
        <v>300000</v>
      </c>
      <c r="AL41" s="12">
        <v>300000</v>
      </c>
      <c r="AM41" s="12">
        <v>300000</v>
      </c>
      <c r="AN41" s="12">
        <v>300000</v>
      </c>
      <c r="AO41" s="12">
        <v>300000</v>
      </c>
      <c r="AP41" s="12">
        <v>300000</v>
      </c>
      <c r="AQ41" s="12">
        <v>300000</v>
      </c>
      <c r="AR41" s="12">
        <v>300000</v>
      </c>
      <c r="AS41" s="12">
        <v>300000</v>
      </c>
      <c r="AT41" s="12">
        <v>300000</v>
      </c>
      <c r="AU41" s="12">
        <v>300000</v>
      </c>
      <c r="AV41" s="12">
        <v>300000</v>
      </c>
      <c r="AW41" s="12">
        <v>300000</v>
      </c>
      <c r="AX41" s="12">
        <v>300000</v>
      </c>
      <c r="AY41" s="12">
        <v>300000</v>
      </c>
      <c r="AZ41" s="12">
        <v>300000</v>
      </c>
      <c r="BA41" s="12">
        <v>300000</v>
      </c>
      <c r="BB41" s="12">
        <v>300000</v>
      </c>
      <c r="BC41" s="12">
        <v>300000</v>
      </c>
      <c r="BD41" s="12">
        <v>300000</v>
      </c>
      <c r="BE41" s="12">
        <v>300000</v>
      </c>
      <c r="BF41" s="12">
        <v>300000</v>
      </c>
      <c r="BG41" s="12">
        <v>300000</v>
      </c>
      <c r="BH41" s="12">
        <v>300000</v>
      </c>
      <c r="BI41" s="12">
        <v>300000</v>
      </c>
      <c r="BJ41" s="12">
        <v>300000</v>
      </c>
      <c r="BK41" s="12">
        <v>300000</v>
      </c>
      <c r="BL41" s="12">
        <v>300000</v>
      </c>
      <c r="BM41" s="12">
        <v>300000</v>
      </c>
      <c r="BN41" s="12">
        <v>300000</v>
      </c>
      <c r="BO41" s="12">
        <v>300000</v>
      </c>
      <c r="BP41" s="12">
        <v>300000</v>
      </c>
      <c r="BQ41" s="12">
        <v>300000</v>
      </c>
      <c r="BR41" s="12">
        <v>300000</v>
      </c>
      <c r="BT41" s="13">
        <f t="shared" ref="BT41:BT42" si="47">SUM(K41:V41)</f>
        <v>1800000</v>
      </c>
      <c r="BU41" s="13">
        <f t="shared" si="25"/>
        <v>3600000</v>
      </c>
      <c r="BV41" s="13">
        <f t="shared" ref="BV41:BV42" si="48">SUM(AI41:AT41)</f>
        <v>3600000</v>
      </c>
      <c r="BW41" s="13">
        <f t="shared" ref="BW41:BW42" si="49">SUM(AU41:BF41)</f>
        <v>3600000</v>
      </c>
      <c r="BX41" s="13">
        <f t="shared" ref="BX41:BX42" si="50">SUM(BG41:BR41)</f>
        <v>3600000</v>
      </c>
    </row>
    <row r="42" spans="5:76">
      <c r="E42" s="57"/>
      <c r="G42" s="64"/>
      <c r="H42" s="35"/>
      <c r="I42" s="35"/>
      <c r="J42" s="35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T42" s="13">
        <f t="shared" si="47"/>
        <v>0</v>
      </c>
      <c r="BU42" s="13">
        <f t="shared" si="25"/>
        <v>0</v>
      </c>
      <c r="BV42" s="13">
        <f t="shared" si="48"/>
        <v>0</v>
      </c>
      <c r="BW42" s="13">
        <f t="shared" si="49"/>
        <v>0</v>
      </c>
      <c r="BX42" s="13">
        <f t="shared" si="50"/>
        <v>0</v>
      </c>
    </row>
    <row r="43" spans="5:76" s="25" customFormat="1">
      <c r="E43" s="87"/>
      <c r="F43" s="53"/>
      <c r="G43" s="53" t="s">
        <v>29</v>
      </c>
      <c r="H43" s="11"/>
      <c r="I43" s="11"/>
      <c r="J43" s="11"/>
      <c r="K43" s="14">
        <f>SUM(K39:K42)</f>
        <v>0</v>
      </c>
      <c r="L43" s="14">
        <f t="shared" ref="L43:BR43" si="51">SUM(L39:L42)</f>
        <v>0</v>
      </c>
      <c r="M43" s="14">
        <f t="shared" si="51"/>
        <v>0</v>
      </c>
      <c r="N43" s="14">
        <f t="shared" si="51"/>
        <v>0</v>
      </c>
      <c r="O43" s="14">
        <f t="shared" si="51"/>
        <v>0</v>
      </c>
      <c r="P43" s="14">
        <f t="shared" si="51"/>
        <v>300000</v>
      </c>
      <c r="Q43" s="14">
        <f t="shared" si="51"/>
        <v>600000</v>
      </c>
      <c r="R43" s="14">
        <f t="shared" si="51"/>
        <v>600000</v>
      </c>
      <c r="S43" s="14">
        <f t="shared" si="51"/>
        <v>600000</v>
      </c>
      <c r="T43" s="14">
        <f t="shared" si="51"/>
        <v>600000</v>
      </c>
      <c r="U43" s="14">
        <f t="shared" si="51"/>
        <v>600000</v>
      </c>
      <c r="V43" s="14">
        <f t="shared" si="51"/>
        <v>600000</v>
      </c>
      <c r="W43" s="14">
        <f t="shared" si="51"/>
        <v>600000</v>
      </c>
      <c r="X43" s="14">
        <f t="shared" si="51"/>
        <v>600000</v>
      </c>
      <c r="Y43" s="14">
        <f t="shared" si="51"/>
        <v>600000</v>
      </c>
      <c r="Z43" s="14">
        <f t="shared" si="51"/>
        <v>600000</v>
      </c>
      <c r="AA43" s="14">
        <f t="shared" si="51"/>
        <v>600000</v>
      </c>
      <c r="AB43" s="14">
        <f t="shared" si="51"/>
        <v>600000</v>
      </c>
      <c r="AC43" s="14">
        <f t="shared" si="51"/>
        <v>600000</v>
      </c>
      <c r="AD43" s="14">
        <f t="shared" si="51"/>
        <v>600000</v>
      </c>
      <c r="AE43" s="14">
        <f t="shared" si="51"/>
        <v>600000</v>
      </c>
      <c r="AF43" s="14">
        <f t="shared" si="51"/>
        <v>600000</v>
      </c>
      <c r="AG43" s="14">
        <f t="shared" si="51"/>
        <v>600000</v>
      </c>
      <c r="AH43" s="14">
        <f t="shared" si="51"/>
        <v>600000</v>
      </c>
      <c r="AI43" s="14">
        <f t="shared" si="51"/>
        <v>600000</v>
      </c>
      <c r="AJ43" s="14">
        <f t="shared" si="51"/>
        <v>600000</v>
      </c>
      <c r="AK43" s="14">
        <f t="shared" si="51"/>
        <v>600000</v>
      </c>
      <c r="AL43" s="14">
        <f t="shared" si="51"/>
        <v>600000</v>
      </c>
      <c r="AM43" s="14">
        <f t="shared" si="51"/>
        <v>600000</v>
      </c>
      <c r="AN43" s="14">
        <f t="shared" si="51"/>
        <v>600000</v>
      </c>
      <c r="AO43" s="14">
        <f t="shared" si="51"/>
        <v>1500000</v>
      </c>
      <c r="AP43" s="14">
        <f t="shared" si="51"/>
        <v>1500000</v>
      </c>
      <c r="AQ43" s="14">
        <f t="shared" si="51"/>
        <v>1500000</v>
      </c>
      <c r="AR43" s="14">
        <f t="shared" si="51"/>
        <v>1500000</v>
      </c>
      <c r="AS43" s="14">
        <f t="shared" si="51"/>
        <v>1500000</v>
      </c>
      <c r="AT43" s="14">
        <f t="shared" si="51"/>
        <v>1500000</v>
      </c>
      <c r="AU43" s="14">
        <f t="shared" si="51"/>
        <v>1500000</v>
      </c>
      <c r="AV43" s="14">
        <f t="shared" si="51"/>
        <v>1500000</v>
      </c>
      <c r="AW43" s="14">
        <f t="shared" si="51"/>
        <v>1500000</v>
      </c>
      <c r="AX43" s="14">
        <f t="shared" si="51"/>
        <v>1500000</v>
      </c>
      <c r="AY43" s="14">
        <f t="shared" si="51"/>
        <v>1500000</v>
      </c>
      <c r="AZ43" s="14">
        <f t="shared" si="51"/>
        <v>1500000</v>
      </c>
      <c r="BA43" s="14">
        <f t="shared" si="51"/>
        <v>1500000</v>
      </c>
      <c r="BB43" s="14">
        <f t="shared" si="51"/>
        <v>1500000</v>
      </c>
      <c r="BC43" s="14">
        <f t="shared" si="51"/>
        <v>1500000</v>
      </c>
      <c r="BD43" s="14">
        <f t="shared" si="51"/>
        <v>1500000</v>
      </c>
      <c r="BE43" s="14">
        <f t="shared" si="51"/>
        <v>1500000</v>
      </c>
      <c r="BF43" s="14">
        <f t="shared" si="51"/>
        <v>1500000</v>
      </c>
      <c r="BG43" s="14">
        <f t="shared" si="51"/>
        <v>1500000</v>
      </c>
      <c r="BH43" s="14">
        <f t="shared" si="51"/>
        <v>1500000</v>
      </c>
      <c r="BI43" s="14">
        <f t="shared" si="51"/>
        <v>1800000</v>
      </c>
      <c r="BJ43" s="14">
        <f t="shared" si="51"/>
        <v>1800000</v>
      </c>
      <c r="BK43" s="14">
        <f t="shared" si="51"/>
        <v>1800000</v>
      </c>
      <c r="BL43" s="14">
        <f t="shared" si="51"/>
        <v>1800000</v>
      </c>
      <c r="BM43" s="14">
        <f t="shared" si="51"/>
        <v>1800000</v>
      </c>
      <c r="BN43" s="14">
        <f t="shared" si="51"/>
        <v>1800000</v>
      </c>
      <c r="BO43" s="14">
        <f t="shared" si="51"/>
        <v>1800000</v>
      </c>
      <c r="BP43" s="14">
        <f t="shared" si="51"/>
        <v>1800000</v>
      </c>
      <c r="BQ43" s="14">
        <f t="shared" si="51"/>
        <v>1800000</v>
      </c>
      <c r="BR43" s="14">
        <f t="shared" si="51"/>
        <v>1800000</v>
      </c>
      <c r="BT43" s="14">
        <f t="shared" si="17"/>
        <v>3900000</v>
      </c>
      <c r="BU43" s="14">
        <f t="shared" si="25"/>
        <v>7200000</v>
      </c>
      <c r="BV43" s="14">
        <f t="shared" si="18"/>
        <v>12600000</v>
      </c>
      <c r="BW43" s="14">
        <f t="shared" si="19"/>
        <v>18000000</v>
      </c>
      <c r="BX43" s="14">
        <f t="shared" si="20"/>
        <v>21000000</v>
      </c>
    </row>
    <row r="44" spans="5:76">
      <c r="E44" s="57"/>
      <c r="G44" s="54" t="s">
        <v>17</v>
      </c>
      <c r="K44" s="12">
        <v>300000</v>
      </c>
      <c r="L44" s="12">
        <v>300000</v>
      </c>
      <c r="M44" s="12">
        <v>300000</v>
      </c>
      <c r="N44" s="12">
        <v>300000</v>
      </c>
      <c r="O44" s="12">
        <v>300000</v>
      </c>
      <c r="P44" s="12">
        <v>300000</v>
      </c>
      <c r="Q44" s="12">
        <v>300000</v>
      </c>
      <c r="R44" s="12">
        <v>300000</v>
      </c>
      <c r="S44" s="12">
        <v>300000</v>
      </c>
      <c r="T44" s="12">
        <v>300000</v>
      </c>
      <c r="U44" s="12">
        <v>300000</v>
      </c>
      <c r="V44" s="12">
        <v>300000</v>
      </c>
      <c r="W44" s="12">
        <v>300000</v>
      </c>
      <c r="X44" s="12">
        <v>300000</v>
      </c>
      <c r="Y44" s="12">
        <v>300000</v>
      </c>
      <c r="Z44" s="12">
        <v>300000</v>
      </c>
      <c r="AA44" s="12">
        <v>300000</v>
      </c>
      <c r="AB44" s="12">
        <v>300000</v>
      </c>
      <c r="AC44" s="12">
        <v>300000</v>
      </c>
      <c r="AD44" s="12">
        <v>300000</v>
      </c>
      <c r="AE44" s="12">
        <v>300000</v>
      </c>
      <c r="AF44" s="12">
        <v>300000</v>
      </c>
      <c r="AG44" s="12">
        <v>300000</v>
      </c>
      <c r="AH44" s="12">
        <v>300000</v>
      </c>
      <c r="AI44" s="12">
        <v>300000</v>
      </c>
      <c r="AJ44" s="12">
        <v>300000</v>
      </c>
      <c r="AK44" s="12">
        <v>300000</v>
      </c>
      <c r="AL44" s="12">
        <v>300000</v>
      </c>
      <c r="AM44" s="12">
        <v>300000</v>
      </c>
      <c r="AN44" s="12">
        <v>300000</v>
      </c>
      <c r="AO44" s="12">
        <v>300000</v>
      </c>
      <c r="AP44" s="12">
        <v>300000</v>
      </c>
      <c r="AQ44" s="12">
        <v>300000</v>
      </c>
      <c r="AR44" s="12">
        <v>300000</v>
      </c>
      <c r="AS44" s="12">
        <v>300000</v>
      </c>
      <c r="AT44" s="12">
        <v>300000</v>
      </c>
      <c r="AU44" s="12">
        <v>300000</v>
      </c>
      <c r="AV44" s="12">
        <v>300000</v>
      </c>
      <c r="AW44" s="12">
        <v>300000</v>
      </c>
      <c r="AX44" s="12">
        <v>300000</v>
      </c>
      <c r="AY44" s="12">
        <v>300000</v>
      </c>
      <c r="AZ44" s="12">
        <v>300000</v>
      </c>
      <c r="BA44" s="12">
        <v>300000</v>
      </c>
      <c r="BB44" s="12">
        <v>300000</v>
      </c>
      <c r="BC44" s="12">
        <v>300000</v>
      </c>
      <c r="BD44" s="12">
        <v>300000</v>
      </c>
      <c r="BE44" s="12">
        <v>300000</v>
      </c>
      <c r="BF44" s="12">
        <v>300000</v>
      </c>
      <c r="BG44" s="12">
        <v>300000</v>
      </c>
      <c r="BH44" s="12">
        <v>300000</v>
      </c>
      <c r="BI44" s="12">
        <v>300000</v>
      </c>
      <c r="BJ44" s="12">
        <v>300000</v>
      </c>
      <c r="BK44" s="12">
        <v>300000</v>
      </c>
      <c r="BL44" s="12">
        <v>300000</v>
      </c>
      <c r="BM44" s="12">
        <v>300000</v>
      </c>
      <c r="BN44" s="12">
        <v>300000</v>
      </c>
      <c r="BO44" s="12">
        <v>300000</v>
      </c>
      <c r="BP44" s="12">
        <v>300000</v>
      </c>
      <c r="BQ44" s="12">
        <v>300000</v>
      </c>
      <c r="BR44" s="12">
        <v>300000</v>
      </c>
      <c r="BT44" s="13">
        <f t="shared" si="17"/>
        <v>3600000</v>
      </c>
      <c r="BU44" s="13">
        <f t="shared" si="25"/>
        <v>3600000</v>
      </c>
      <c r="BV44" s="13">
        <f t="shared" si="18"/>
        <v>3600000</v>
      </c>
      <c r="BW44" s="13">
        <f t="shared" si="19"/>
        <v>3600000</v>
      </c>
      <c r="BX44" s="13">
        <f t="shared" si="20"/>
        <v>3600000</v>
      </c>
    </row>
    <row r="45" spans="5:76">
      <c r="E45" s="57"/>
      <c r="G45" s="54" t="s">
        <v>63</v>
      </c>
      <c r="K45" s="12"/>
      <c r="L45" s="12"/>
      <c r="M45" s="12"/>
      <c r="N45" s="12"/>
      <c r="O45" s="12"/>
      <c r="P45" s="12"/>
      <c r="Q45" s="12">
        <v>500000</v>
      </c>
      <c r="R45" s="12">
        <v>500000</v>
      </c>
      <c r="S45" s="12">
        <v>500000</v>
      </c>
      <c r="T45" s="12">
        <v>500000</v>
      </c>
      <c r="U45" s="12">
        <v>500000</v>
      </c>
      <c r="V45" s="12">
        <v>500000</v>
      </c>
      <c r="W45" s="12">
        <v>500000</v>
      </c>
      <c r="X45" s="12">
        <v>500000</v>
      </c>
      <c r="Y45" s="12">
        <v>500000</v>
      </c>
      <c r="Z45" s="12">
        <v>500000</v>
      </c>
      <c r="AA45" s="12">
        <v>500000</v>
      </c>
      <c r="AB45" s="12">
        <v>500000</v>
      </c>
      <c r="AC45" s="12">
        <v>500000</v>
      </c>
      <c r="AD45" s="12">
        <v>500000</v>
      </c>
      <c r="AE45" s="12">
        <v>500000</v>
      </c>
      <c r="AF45" s="12">
        <v>500000</v>
      </c>
      <c r="AG45" s="12">
        <v>500000</v>
      </c>
      <c r="AH45" s="12">
        <v>500000</v>
      </c>
      <c r="AI45" s="12">
        <v>500000</v>
      </c>
      <c r="AJ45" s="12">
        <v>500000</v>
      </c>
      <c r="AK45" s="12">
        <v>500000</v>
      </c>
      <c r="AL45" s="12">
        <v>500000</v>
      </c>
      <c r="AM45" s="12">
        <v>500000</v>
      </c>
      <c r="AN45" s="12">
        <v>500000</v>
      </c>
      <c r="AO45" s="12">
        <v>500000</v>
      </c>
      <c r="AP45" s="12">
        <v>500000</v>
      </c>
      <c r="AQ45" s="12">
        <v>500000</v>
      </c>
      <c r="AR45" s="12">
        <v>500000</v>
      </c>
      <c r="AS45" s="12">
        <v>500000</v>
      </c>
      <c r="AT45" s="12">
        <v>500000</v>
      </c>
      <c r="AU45" s="12">
        <v>500000</v>
      </c>
      <c r="AV45" s="12">
        <v>500000</v>
      </c>
      <c r="AW45" s="12">
        <v>500000</v>
      </c>
      <c r="AX45" s="12">
        <v>500000</v>
      </c>
      <c r="AY45" s="12">
        <v>500000</v>
      </c>
      <c r="AZ45" s="12">
        <v>500000</v>
      </c>
      <c r="BA45" s="12">
        <v>500000</v>
      </c>
      <c r="BB45" s="12">
        <v>500000</v>
      </c>
      <c r="BC45" s="12">
        <v>500000</v>
      </c>
      <c r="BD45" s="12">
        <v>500000</v>
      </c>
      <c r="BE45" s="12">
        <v>500000</v>
      </c>
      <c r="BF45" s="12">
        <v>500000</v>
      </c>
      <c r="BG45" s="12">
        <v>500000</v>
      </c>
      <c r="BH45" s="12">
        <v>500000</v>
      </c>
      <c r="BI45" s="12">
        <v>500000</v>
      </c>
      <c r="BJ45" s="12">
        <v>500000</v>
      </c>
      <c r="BK45" s="12">
        <v>500000</v>
      </c>
      <c r="BL45" s="12">
        <v>500000</v>
      </c>
      <c r="BM45" s="12">
        <v>500000</v>
      </c>
      <c r="BN45" s="12">
        <v>500000</v>
      </c>
      <c r="BO45" s="12">
        <v>500000</v>
      </c>
      <c r="BP45" s="12">
        <v>500000</v>
      </c>
      <c r="BQ45" s="12">
        <v>500000</v>
      </c>
      <c r="BR45" s="12">
        <v>500000</v>
      </c>
      <c r="BT45" s="13">
        <f t="shared" ref="BT45:BT46" si="52">SUM(K45:V45)</f>
        <v>3000000</v>
      </c>
      <c r="BU45" s="13">
        <f t="shared" si="25"/>
        <v>6000000</v>
      </c>
      <c r="BV45" s="13">
        <f t="shared" ref="BV45:BV46" si="53">SUM(AI45:AT45)</f>
        <v>6000000</v>
      </c>
      <c r="BW45" s="13">
        <f t="shared" ref="BW45:BW46" si="54">SUM(AU45:BF45)</f>
        <v>6000000</v>
      </c>
      <c r="BX45" s="13">
        <f t="shared" ref="BX45:BX46" si="55">SUM(BG45:BR45)</f>
        <v>6000000</v>
      </c>
    </row>
    <row r="46" spans="5:76">
      <c r="E46" s="57"/>
      <c r="G46" s="54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T46" s="13">
        <f t="shared" si="52"/>
        <v>0</v>
      </c>
      <c r="BU46" s="13">
        <f t="shared" si="25"/>
        <v>0</v>
      </c>
      <c r="BV46" s="13">
        <f t="shared" si="53"/>
        <v>0</v>
      </c>
      <c r="BW46" s="13">
        <f t="shared" si="54"/>
        <v>0</v>
      </c>
      <c r="BX46" s="13">
        <f t="shared" si="55"/>
        <v>0</v>
      </c>
    </row>
    <row r="47" spans="5:76" s="25" customFormat="1">
      <c r="E47" s="87"/>
      <c r="F47" s="53" t="s">
        <v>84</v>
      </c>
      <c r="G47" s="11"/>
      <c r="H47" s="11"/>
      <c r="I47" s="11"/>
      <c r="J47" s="11"/>
      <c r="K47" s="14">
        <f>SUM(K44:K46)</f>
        <v>300000</v>
      </c>
      <c r="L47" s="14">
        <f t="shared" ref="L47:BR47" si="56">SUM(L44:L46)</f>
        <v>300000</v>
      </c>
      <c r="M47" s="14">
        <f t="shared" si="56"/>
        <v>300000</v>
      </c>
      <c r="N47" s="14">
        <f t="shared" si="56"/>
        <v>300000</v>
      </c>
      <c r="O47" s="14">
        <f t="shared" si="56"/>
        <v>300000</v>
      </c>
      <c r="P47" s="14">
        <f t="shared" si="56"/>
        <v>300000</v>
      </c>
      <c r="Q47" s="14">
        <f t="shared" si="56"/>
        <v>800000</v>
      </c>
      <c r="R47" s="14">
        <f t="shared" si="56"/>
        <v>800000</v>
      </c>
      <c r="S47" s="14">
        <f t="shared" si="56"/>
        <v>800000</v>
      </c>
      <c r="T47" s="14">
        <f t="shared" si="56"/>
        <v>800000</v>
      </c>
      <c r="U47" s="14">
        <f t="shared" si="56"/>
        <v>800000</v>
      </c>
      <c r="V47" s="14">
        <f t="shared" si="56"/>
        <v>800000</v>
      </c>
      <c r="W47" s="14">
        <f t="shared" si="56"/>
        <v>800000</v>
      </c>
      <c r="X47" s="14">
        <f t="shared" si="56"/>
        <v>800000</v>
      </c>
      <c r="Y47" s="14">
        <f t="shared" si="56"/>
        <v>800000</v>
      </c>
      <c r="Z47" s="14">
        <f t="shared" si="56"/>
        <v>800000</v>
      </c>
      <c r="AA47" s="14">
        <f t="shared" si="56"/>
        <v>800000</v>
      </c>
      <c r="AB47" s="14">
        <f t="shared" si="56"/>
        <v>800000</v>
      </c>
      <c r="AC47" s="14">
        <f t="shared" si="56"/>
        <v>800000</v>
      </c>
      <c r="AD47" s="14">
        <f t="shared" si="56"/>
        <v>800000</v>
      </c>
      <c r="AE47" s="14">
        <f t="shared" si="56"/>
        <v>800000</v>
      </c>
      <c r="AF47" s="14">
        <f t="shared" si="56"/>
        <v>800000</v>
      </c>
      <c r="AG47" s="14">
        <f t="shared" si="56"/>
        <v>800000</v>
      </c>
      <c r="AH47" s="14">
        <f t="shared" si="56"/>
        <v>800000</v>
      </c>
      <c r="AI47" s="14">
        <f t="shared" si="56"/>
        <v>800000</v>
      </c>
      <c r="AJ47" s="14">
        <f t="shared" si="56"/>
        <v>800000</v>
      </c>
      <c r="AK47" s="14">
        <f t="shared" si="56"/>
        <v>800000</v>
      </c>
      <c r="AL47" s="14">
        <f t="shared" si="56"/>
        <v>800000</v>
      </c>
      <c r="AM47" s="14">
        <f t="shared" si="56"/>
        <v>800000</v>
      </c>
      <c r="AN47" s="14">
        <f t="shared" si="56"/>
        <v>800000</v>
      </c>
      <c r="AO47" s="14">
        <f t="shared" si="56"/>
        <v>800000</v>
      </c>
      <c r="AP47" s="14">
        <f t="shared" si="56"/>
        <v>800000</v>
      </c>
      <c r="AQ47" s="14">
        <f t="shared" si="56"/>
        <v>800000</v>
      </c>
      <c r="AR47" s="14">
        <f t="shared" si="56"/>
        <v>800000</v>
      </c>
      <c r="AS47" s="14">
        <f t="shared" si="56"/>
        <v>800000</v>
      </c>
      <c r="AT47" s="14">
        <f t="shared" si="56"/>
        <v>800000</v>
      </c>
      <c r="AU47" s="14">
        <f t="shared" si="56"/>
        <v>800000</v>
      </c>
      <c r="AV47" s="14">
        <f t="shared" si="56"/>
        <v>800000</v>
      </c>
      <c r="AW47" s="14">
        <f t="shared" si="56"/>
        <v>800000</v>
      </c>
      <c r="AX47" s="14">
        <f t="shared" si="56"/>
        <v>800000</v>
      </c>
      <c r="AY47" s="14">
        <f t="shared" si="56"/>
        <v>800000</v>
      </c>
      <c r="AZ47" s="14">
        <f t="shared" si="56"/>
        <v>800000</v>
      </c>
      <c r="BA47" s="14">
        <f t="shared" si="56"/>
        <v>800000</v>
      </c>
      <c r="BB47" s="14">
        <f t="shared" si="56"/>
        <v>800000</v>
      </c>
      <c r="BC47" s="14">
        <f t="shared" si="56"/>
        <v>800000</v>
      </c>
      <c r="BD47" s="14">
        <f t="shared" si="56"/>
        <v>800000</v>
      </c>
      <c r="BE47" s="14">
        <f t="shared" si="56"/>
        <v>800000</v>
      </c>
      <c r="BF47" s="14">
        <f t="shared" si="56"/>
        <v>800000</v>
      </c>
      <c r="BG47" s="14">
        <f t="shared" si="56"/>
        <v>800000</v>
      </c>
      <c r="BH47" s="14">
        <f t="shared" si="56"/>
        <v>800000</v>
      </c>
      <c r="BI47" s="14">
        <f t="shared" si="56"/>
        <v>800000</v>
      </c>
      <c r="BJ47" s="14">
        <f t="shared" si="56"/>
        <v>800000</v>
      </c>
      <c r="BK47" s="14">
        <f t="shared" si="56"/>
        <v>800000</v>
      </c>
      <c r="BL47" s="14">
        <f t="shared" si="56"/>
        <v>800000</v>
      </c>
      <c r="BM47" s="14">
        <f t="shared" si="56"/>
        <v>800000</v>
      </c>
      <c r="BN47" s="14">
        <f t="shared" si="56"/>
        <v>800000</v>
      </c>
      <c r="BO47" s="14">
        <f t="shared" si="56"/>
        <v>800000</v>
      </c>
      <c r="BP47" s="14">
        <f t="shared" si="56"/>
        <v>800000</v>
      </c>
      <c r="BQ47" s="14">
        <f t="shared" si="56"/>
        <v>800000</v>
      </c>
      <c r="BR47" s="14">
        <f t="shared" si="56"/>
        <v>800000</v>
      </c>
      <c r="BT47" s="14">
        <f t="shared" si="17"/>
        <v>6600000</v>
      </c>
      <c r="BU47" s="14">
        <f t="shared" si="25"/>
        <v>9600000</v>
      </c>
      <c r="BV47" s="14">
        <f t="shared" si="18"/>
        <v>9600000</v>
      </c>
      <c r="BW47" s="14">
        <f t="shared" si="19"/>
        <v>9600000</v>
      </c>
      <c r="BX47" s="14">
        <f t="shared" si="20"/>
        <v>9600000</v>
      </c>
    </row>
    <row r="48" spans="5:76" s="25" customFormat="1">
      <c r="E48" s="87"/>
      <c r="F48" s="11" t="s">
        <v>85</v>
      </c>
      <c r="G48" s="11"/>
      <c r="H48" s="11"/>
      <c r="I48" s="11"/>
      <c r="J48" s="11"/>
      <c r="K48" s="88">
        <v>720000</v>
      </c>
      <c r="L48" s="88">
        <v>720000</v>
      </c>
      <c r="M48" s="88">
        <v>720000</v>
      </c>
      <c r="N48" s="88">
        <v>720000</v>
      </c>
      <c r="O48" s="88">
        <v>720000</v>
      </c>
      <c r="P48" s="88">
        <v>720000</v>
      </c>
      <c r="Q48" s="88">
        <v>720000</v>
      </c>
      <c r="R48" s="88">
        <v>720000</v>
      </c>
      <c r="S48" s="88">
        <v>720000</v>
      </c>
      <c r="T48" s="88">
        <v>720000</v>
      </c>
      <c r="U48" s="88">
        <v>720000</v>
      </c>
      <c r="V48" s="88">
        <v>720000</v>
      </c>
      <c r="W48" s="88">
        <v>720000</v>
      </c>
      <c r="X48" s="88">
        <v>720000</v>
      </c>
      <c r="Y48" s="88">
        <v>720000</v>
      </c>
      <c r="Z48" s="88">
        <v>720000</v>
      </c>
      <c r="AA48" s="88">
        <v>720000</v>
      </c>
      <c r="AB48" s="88">
        <v>720000</v>
      </c>
      <c r="AC48" s="88">
        <v>720000</v>
      </c>
      <c r="AD48" s="88">
        <v>720000</v>
      </c>
      <c r="AE48" s="88">
        <v>720000</v>
      </c>
      <c r="AF48" s="88">
        <v>720000</v>
      </c>
      <c r="AG48" s="88">
        <v>720000</v>
      </c>
      <c r="AH48" s="88">
        <v>720000</v>
      </c>
      <c r="AI48" s="88">
        <v>720000</v>
      </c>
      <c r="AJ48" s="88">
        <v>720000</v>
      </c>
      <c r="AK48" s="88">
        <v>720000</v>
      </c>
      <c r="AL48" s="88">
        <v>720000</v>
      </c>
      <c r="AM48" s="88">
        <v>720000</v>
      </c>
      <c r="AN48" s="88">
        <v>720000</v>
      </c>
      <c r="AO48" s="88">
        <v>720000</v>
      </c>
      <c r="AP48" s="88">
        <v>720000</v>
      </c>
      <c r="AQ48" s="88">
        <v>720000</v>
      </c>
      <c r="AR48" s="88">
        <v>720000</v>
      </c>
      <c r="AS48" s="88">
        <v>720000</v>
      </c>
      <c r="AT48" s="88">
        <v>720000</v>
      </c>
      <c r="AU48" s="88">
        <v>720000</v>
      </c>
      <c r="AV48" s="88">
        <v>720000</v>
      </c>
      <c r="AW48" s="88">
        <v>720000</v>
      </c>
      <c r="AX48" s="88">
        <v>720000</v>
      </c>
      <c r="AY48" s="88">
        <v>720000</v>
      </c>
      <c r="AZ48" s="88">
        <v>720000</v>
      </c>
      <c r="BA48" s="88">
        <v>720000</v>
      </c>
      <c r="BB48" s="88">
        <v>720000</v>
      </c>
      <c r="BC48" s="88">
        <v>720000</v>
      </c>
      <c r="BD48" s="88">
        <v>720000</v>
      </c>
      <c r="BE48" s="88">
        <v>720000</v>
      </c>
      <c r="BF48" s="88">
        <v>720000</v>
      </c>
      <c r="BG48" s="88">
        <v>720000</v>
      </c>
      <c r="BH48" s="88">
        <v>720000</v>
      </c>
      <c r="BI48" s="88">
        <v>720000</v>
      </c>
      <c r="BJ48" s="88">
        <v>720000</v>
      </c>
      <c r="BK48" s="88">
        <v>720000</v>
      </c>
      <c r="BL48" s="88">
        <v>720000</v>
      </c>
      <c r="BM48" s="88">
        <v>720000</v>
      </c>
      <c r="BN48" s="88">
        <v>720000</v>
      </c>
      <c r="BO48" s="88">
        <v>720000</v>
      </c>
      <c r="BP48" s="88">
        <v>720000</v>
      </c>
      <c r="BQ48" s="88">
        <v>720000</v>
      </c>
      <c r="BR48" s="88">
        <v>720000</v>
      </c>
      <c r="BT48" s="14">
        <f t="shared" si="17"/>
        <v>8640000</v>
      </c>
      <c r="BU48" s="14">
        <f t="shared" si="25"/>
        <v>8640000</v>
      </c>
      <c r="BV48" s="14">
        <f t="shared" si="18"/>
        <v>8640000</v>
      </c>
      <c r="BW48" s="14">
        <f t="shared" si="19"/>
        <v>8640000</v>
      </c>
      <c r="BX48" s="14">
        <f t="shared" si="20"/>
        <v>8640000</v>
      </c>
    </row>
    <row r="49" spans="5:76">
      <c r="E49" s="57"/>
      <c r="G49" s="54" t="s">
        <v>40</v>
      </c>
      <c r="H49" s="5"/>
      <c r="I49" s="5"/>
      <c r="J49" s="5"/>
      <c r="K49" s="19"/>
      <c r="L49" s="19"/>
      <c r="M49" s="19"/>
      <c r="N49" s="19"/>
      <c r="O49" s="19"/>
      <c r="P49" s="19">
        <v>1000000</v>
      </c>
      <c r="Q49" s="19">
        <v>1000000</v>
      </c>
      <c r="R49" s="19">
        <v>1000000</v>
      </c>
      <c r="S49" s="19">
        <v>1000000</v>
      </c>
      <c r="T49" s="19">
        <v>1000000</v>
      </c>
      <c r="U49" s="19">
        <v>1000000</v>
      </c>
      <c r="V49" s="19">
        <v>1000000</v>
      </c>
      <c r="W49" s="19">
        <v>3000000</v>
      </c>
      <c r="X49" s="19">
        <v>3000000</v>
      </c>
      <c r="Y49" s="19">
        <v>3000000</v>
      </c>
      <c r="Z49" s="19">
        <v>3000000</v>
      </c>
      <c r="AA49" s="19">
        <v>3000000</v>
      </c>
      <c r="AB49" s="19">
        <v>3000000</v>
      </c>
      <c r="AC49" s="19">
        <v>3000000</v>
      </c>
      <c r="AD49" s="19">
        <v>3000000</v>
      </c>
      <c r="AE49" s="19">
        <v>3000000</v>
      </c>
      <c r="AF49" s="19">
        <v>3000000</v>
      </c>
      <c r="AG49" s="19">
        <v>3000000</v>
      </c>
      <c r="AH49" s="19">
        <v>3000000</v>
      </c>
      <c r="AI49" s="19">
        <v>5000000</v>
      </c>
      <c r="AJ49" s="19">
        <v>5000000</v>
      </c>
      <c r="AK49" s="19">
        <v>5000000</v>
      </c>
      <c r="AL49" s="19">
        <v>5000000</v>
      </c>
      <c r="AM49" s="19">
        <v>5000000</v>
      </c>
      <c r="AN49" s="19">
        <v>5000000</v>
      </c>
      <c r="AO49" s="19">
        <v>5000000</v>
      </c>
      <c r="AP49" s="19">
        <v>5000000</v>
      </c>
      <c r="AQ49" s="19">
        <v>5000000</v>
      </c>
      <c r="AR49" s="19">
        <v>5000000</v>
      </c>
      <c r="AS49" s="19">
        <v>5000000</v>
      </c>
      <c r="AT49" s="19">
        <v>5000000</v>
      </c>
      <c r="AU49" s="19">
        <v>5000000</v>
      </c>
      <c r="AV49" s="19">
        <v>5000000</v>
      </c>
      <c r="AW49" s="19">
        <v>5000000</v>
      </c>
      <c r="AX49" s="19">
        <v>5000000</v>
      </c>
      <c r="AY49" s="19">
        <v>5000000</v>
      </c>
      <c r="AZ49" s="19">
        <v>5000000</v>
      </c>
      <c r="BA49" s="19">
        <v>5000000</v>
      </c>
      <c r="BB49" s="19">
        <v>5000000</v>
      </c>
      <c r="BC49" s="19">
        <v>5000000</v>
      </c>
      <c r="BD49" s="19">
        <v>5000000</v>
      </c>
      <c r="BE49" s="19">
        <v>5000000</v>
      </c>
      <c r="BF49" s="19">
        <v>5000000</v>
      </c>
      <c r="BG49" s="19">
        <v>5000000</v>
      </c>
      <c r="BH49" s="19">
        <v>5000000</v>
      </c>
      <c r="BI49" s="19">
        <v>5000000</v>
      </c>
      <c r="BJ49" s="19">
        <v>5000000</v>
      </c>
      <c r="BK49" s="19">
        <v>5000000</v>
      </c>
      <c r="BL49" s="19">
        <v>5000000</v>
      </c>
      <c r="BM49" s="19">
        <v>5000000</v>
      </c>
      <c r="BN49" s="19">
        <v>5000000</v>
      </c>
      <c r="BO49" s="19">
        <v>5000000</v>
      </c>
      <c r="BP49" s="19">
        <v>5000000</v>
      </c>
      <c r="BQ49" s="19">
        <v>5000000</v>
      </c>
      <c r="BR49" s="19">
        <v>5000000</v>
      </c>
      <c r="BT49" s="13">
        <f t="shared" ref="BT49:BT51" si="57">SUM(K49:V49)</f>
        <v>7000000</v>
      </c>
      <c r="BU49" s="13">
        <f t="shared" si="25"/>
        <v>36000000</v>
      </c>
      <c r="BV49" s="13">
        <f t="shared" ref="BV49:BV51" si="58">SUM(AI49:AT49)</f>
        <v>60000000</v>
      </c>
      <c r="BW49" s="13">
        <f t="shared" ref="BW49:BW51" si="59">SUM(AU49:BF49)</f>
        <v>60000000</v>
      </c>
      <c r="BX49" s="13">
        <f t="shared" ref="BX49:BX51" si="60">SUM(BG49:BR49)</f>
        <v>60000000</v>
      </c>
    </row>
    <row r="50" spans="5:76">
      <c r="E50" s="57"/>
      <c r="G50" s="54" t="s">
        <v>41</v>
      </c>
      <c r="H50" s="5"/>
      <c r="I50" s="5"/>
      <c r="J50" s="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T50" s="13">
        <f t="shared" si="57"/>
        <v>0</v>
      </c>
      <c r="BU50" s="13">
        <f t="shared" si="25"/>
        <v>0</v>
      </c>
      <c r="BV50" s="13">
        <f t="shared" si="58"/>
        <v>0</v>
      </c>
      <c r="BW50" s="13">
        <f t="shared" si="59"/>
        <v>0</v>
      </c>
      <c r="BX50" s="13">
        <f t="shared" si="60"/>
        <v>0</v>
      </c>
    </row>
    <row r="51" spans="5:76">
      <c r="E51" s="57"/>
      <c r="G51" s="54"/>
      <c r="H51" s="5"/>
      <c r="I51" s="5"/>
      <c r="J51" s="5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T51" s="13">
        <f t="shared" si="57"/>
        <v>0</v>
      </c>
      <c r="BU51" s="13">
        <f t="shared" si="25"/>
        <v>0</v>
      </c>
      <c r="BV51" s="13">
        <f t="shared" si="58"/>
        <v>0</v>
      </c>
      <c r="BW51" s="13">
        <f t="shared" si="59"/>
        <v>0</v>
      </c>
      <c r="BX51" s="13">
        <f t="shared" si="60"/>
        <v>0</v>
      </c>
    </row>
    <row r="52" spans="5:76" s="25" customFormat="1">
      <c r="E52" s="87"/>
      <c r="F52" s="53" t="s">
        <v>86</v>
      </c>
      <c r="G52" s="11"/>
      <c r="H52" s="11"/>
      <c r="I52" s="11"/>
      <c r="J52" s="11"/>
      <c r="K52" s="14">
        <f>SUM(K49:K51)</f>
        <v>0</v>
      </c>
      <c r="L52" s="14">
        <f t="shared" ref="L52:BR52" si="61">SUM(L49:L51)</f>
        <v>0</v>
      </c>
      <c r="M52" s="14">
        <f t="shared" si="61"/>
        <v>0</v>
      </c>
      <c r="N52" s="14">
        <f t="shared" si="61"/>
        <v>0</v>
      </c>
      <c r="O52" s="14">
        <f t="shared" si="61"/>
        <v>0</v>
      </c>
      <c r="P52" s="14">
        <f t="shared" si="61"/>
        <v>1000000</v>
      </c>
      <c r="Q52" s="14">
        <f t="shared" si="61"/>
        <v>1000000</v>
      </c>
      <c r="R52" s="14">
        <f t="shared" si="61"/>
        <v>1000000</v>
      </c>
      <c r="S52" s="14">
        <f t="shared" si="61"/>
        <v>1000000</v>
      </c>
      <c r="T52" s="14">
        <f t="shared" si="61"/>
        <v>1000000</v>
      </c>
      <c r="U52" s="14">
        <f t="shared" si="61"/>
        <v>1000000</v>
      </c>
      <c r="V52" s="14">
        <f t="shared" si="61"/>
        <v>1000000</v>
      </c>
      <c r="W52" s="14">
        <f t="shared" si="61"/>
        <v>3000000</v>
      </c>
      <c r="X52" s="14">
        <f t="shared" si="61"/>
        <v>3000000</v>
      </c>
      <c r="Y52" s="14">
        <f t="shared" si="61"/>
        <v>3000000</v>
      </c>
      <c r="Z52" s="14">
        <f t="shared" si="61"/>
        <v>3000000</v>
      </c>
      <c r="AA52" s="14">
        <f t="shared" si="61"/>
        <v>3000000</v>
      </c>
      <c r="AB52" s="14">
        <f t="shared" si="61"/>
        <v>3000000</v>
      </c>
      <c r="AC52" s="14">
        <f t="shared" si="61"/>
        <v>3000000</v>
      </c>
      <c r="AD52" s="14">
        <f t="shared" si="61"/>
        <v>3000000</v>
      </c>
      <c r="AE52" s="14">
        <f t="shared" si="61"/>
        <v>3000000</v>
      </c>
      <c r="AF52" s="14">
        <f t="shared" si="61"/>
        <v>3000000</v>
      </c>
      <c r="AG52" s="14">
        <f t="shared" si="61"/>
        <v>3000000</v>
      </c>
      <c r="AH52" s="14">
        <f t="shared" si="61"/>
        <v>3000000</v>
      </c>
      <c r="AI52" s="14">
        <f t="shared" si="61"/>
        <v>5000000</v>
      </c>
      <c r="AJ52" s="14">
        <f t="shared" si="61"/>
        <v>5000000</v>
      </c>
      <c r="AK52" s="14">
        <f t="shared" si="61"/>
        <v>5000000</v>
      </c>
      <c r="AL52" s="14">
        <f t="shared" si="61"/>
        <v>5000000</v>
      </c>
      <c r="AM52" s="14">
        <f t="shared" si="61"/>
        <v>5000000</v>
      </c>
      <c r="AN52" s="14">
        <f t="shared" si="61"/>
        <v>5000000</v>
      </c>
      <c r="AO52" s="14">
        <f t="shared" si="61"/>
        <v>5000000</v>
      </c>
      <c r="AP52" s="14">
        <f t="shared" si="61"/>
        <v>5000000</v>
      </c>
      <c r="AQ52" s="14">
        <f t="shared" si="61"/>
        <v>5000000</v>
      </c>
      <c r="AR52" s="14">
        <f t="shared" si="61"/>
        <v>5000000</v>
      </c>
      <c r="AS52" s="14">
        <f t="shared" si="61"/>
        <v>5000000</v>
      </c>
      <c r="AT52" s="14">
        <f t="shared" si="61"/>
        <v>5000000</v>
      </c>
      <c r="AU52" s="14">
        <f t="shared" si="61"/>
        <v>5000000</v>
      </c>
      <c r="AV52" s="14">
        <f t="shared" si="61"/>
        <v>5000000</v>
      </c>
      <c r="AW52" s="14">
        <f t="shared" si="61"/>
        <v>5000000</v>
      </c>
      <c r="AX52" s="14">
        <f t="shared" si="61"/>
        <v>5000000</v>
      </c>
      <c r="AY52" s="14">
        <f t="shared" si="61"/>
        <v>5000000</v>
      </c>
      <c r="AZ52" s="14">
        <f t="shared" si="61"/>
        <v>5000000</v>
      </c>
      <c r="BA52" s="14">
        <f t="shared" si="61"/>
        <v>5000000</v>
      </c>
      <c r="BB52" s="14">
        <f t="shared" si="61"/>
        <v>5000000</v>
      </c>
      <c r="BC52" s="14">
        <f t="shared" si="61"/>
        <v>5000000</v>
      </c>
      <c r="BD52" s="14">
        <f t="shared" si="61"/>
        <v>5000000</v>
      </c>
      <c r="BE52" s="14">
        <f t="shared" si="61"/>
        <v>5000000</v>
      </c>
      <c r="BF52" s="14">
        <f t="shared" si="61"/>
        <v>5000000</v>
      </c>
      <c r="BG52" s="14">
        <f t="shared" si="61"/>
        <v>5000000</v>
      </c>
      <c r="BH52" s="14">
        <f t="shared" si="61"/>
        <v>5000000</v>
      </c>
      <c r="BI52" s="14">
        <f t="shared" si="61"/>
        <v>5000000</v>
      </c>
      <c r="BJ52" s="14">
        <f t="shared" si="61"/>
        <v>5000000</v>
      </c>
      <c r="BK52" s="14">
        <f t="shared" si="61"/>
        <v>5000000</v>
      </c>
      <c r="BL52" s="14">
        <f t="shared" si="61"/>
        <v>5000000</v>
      </c>
      <c r="BM52" s="14">
        <f t="shared" si="61"/>
        <v>5000000</v>
      </c>
      <c r="BN52" s="14">
        <f t="shared" si="61"/>
        <v>5000000</v>
      </c>
      <c r="BO52" s="14">
        <f t="shared" si="61"/>
        <v>5000000</v>
      </c>
      <c r="BP52" s="14">
        <f t="shared" si="61"/>
        <v>5000000</v>
      </c>
      <c r="BQ52" s="14">
        <f t="shared" si="61"/>
        <v>5000000</v>
      </c>
      <c r="BR52" s="14">
        <f t="shared" si="61"/>
        <v>5000000</v>
      </c>
      <c r="BT52" s="14">
        <f t="shared" ref="BT52" si="62">SUM(K52:V52)</f>
        <v>7000000</v>
      </c>
      <c r="BU52" s="14">
        <f t="shared" si="25"/>
        <v>36000000</v>
      </c>
      <c r="BV52" s="14">
        <f t="shared" ref="BV52" si="63">SUM(AI52:AT52)</f>
        <v>60000000</v>
      </c>
      <c r="BW52" s="14">
        <f t="shared" ref="BW52" si="64">SUM(AU52:BF52)</f>
        <v>60000000</v>
      </c>
      <c r="BX52" s="14">
        <f t="shared" ref="BX52" si="65">SUM(BG52:BR52)</f>
        <v>60000000</v>
      </c>
    </row>
    <row r="53" spans="5:76">
      <c r="E53" s="57"/>
      <c r="G53" s="54" t="s">
        <v>38</v>
      </c>
      <c r="H53" s="5"/>
      <c r="I53" s="5"/>
      <c r="J53" s="5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T53" s="13">
        <f t="shared" ref="BT53:BT55" si="66">SUM(K53:V53)</f>
        <v>0</v>
      </c>
      <c r="BU53" s="13">
        <f t="shared" si="25"/>
        <v>0</v>
      </c>
      <c r="BV53" s="13">
        <f t="shared" ref="BV53:BV55" si="67">SUM(AI53:AT53)</f>
        <v>0</v>
      </c>
      <c r="BW53" s="13">
        <f t="shared" ref="BW53:BW55" si="68">SUM(AU53:BF53)</f>
        <v>0</v>
      </c>
      <c r="BX53" s="13">
        <f t="shared" ref="BX53:BX55" si="69">SUM(BG53:BR53)</f>
        <v>0</v>
      </c>
    </row>
    <row r="54" spans="5:76">
      <c r="E54" s="57"/>
      <c r="G54" s="54" t="s">
        <v>39</v>
      </c>
      <c r="H54" s="5"/>
      <c r="I54" s="5"/>
      <c r="J54" s="5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T54" s="13">
        <f t="shared" si="66"/>
        <v>0</v>
      </c>
      <c r="BU54" s="13">
        <f t="shared" si="25"/>
        <v>0</v>
      </c>
      <c r="BV54" s="13">
        <f t="shared" si="67"/>
        <v>0</v>
      </c>
      <c r="BW54" s="13">
        <f t="shared" si="68"/>
        <v>0</v>
      </c>
      <c r="BX54" s="13">
        <f t="shared" si="69"/>
        <v>0</v>
      </c>
    </row>
    <row r="55" spans="5:76">
      <c r="E55" s="57"/>
      <c r="G55" s="54"/>
      <c r="H55" s="5"/>
      <c r="I55" s="5"/>
      <c r="J55" s="5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T55" s="13">
        <f t="shared" si="66"/>
        <v>0</v>
      </c>
      <c r="BU55" s="13">
        <f t="shared" si="25"/>
        <v>0</v>
      </c>
      <c r="BV55" s="13">
        <f t="shared" si="67"/>
        <v>0</v>
      </c>
      <c r="BW55" s="13">
        <f t="shared" si="68"/>
        <v>0</v>
      </c>
      <c r="BX55" s="13">
        <f t="shared" si="69"/>
        <v>0</v>
      </c>
    </row>
    <row r="56" spans="5:76" s="25" customFormat="1">
      <c r="E56" s="87"/>
      <c r="F56" s="53" t="s">
        <v>87</v>
      </c>
      <c r="G56" s="11"/>
      <c r="H56" s="11"/>
      <c r="I56" s="11"/>
      <c r="J56" s="11"/>
      <c r="K56" s="14">
        <f>SUM(K53:K55)</f>
        <v>0</v>
      </c>
      <c r="L56" s="14">
        <f t="shared" ref="L56:BR56" si="70">SUM(L53:L55)</f>
        <v>0</v>
      </c>
      <c r="M56" s="14">
        <f t="shared" si="70"/>
        <v>0</v>
      </c>
      <c r="N56" s="14">
        <f t="shared" si="70"/>
        <v>0</v>
      </c>
      <c r="O56" s="14">
        <f t="shared" si="70"/>
        <v>0</v>
      </c>
      <c r="P56" s="14">
        <f t="shared" si="70"/>
        <v>0</v>
      </c>
      <c r="Q56" s="14">
        <f t="shared" si="70"/>
        <v>0</v>
      </c>
      <c r="R56" s="14">
        <f t="shared" si="70"/>
        <v>0</v>
      </c>
      <c r="S56" s="14">
        <f t="shared" si="70"/>
        <v>0</v>
      </c>
      <c r="T56" s="14">
        <f t="shared" si="70"/>
        <v>0</v>
      </c>
      <c r="U56" s="14">
        <f t="shared" si="70"/>
        <v>0</v>
      </c>
      <c r="V56" s="14">
        <f t="shared" si="70"/>
        <v>0</v>
      </c>
      <c r="W56" s="14">
        <f t="shared" si="70"/>
        <v>0</v>
      </c>
      <c r="X56" s="14">
        <f t="shared" si="70"/>
        <v>0</v>
      </c>
      <c r="Y56" s="14">
        <f t="shared" si="70"/>
        <v>0</v>
      </c>
      <c r="Z56" s="14">
        <f t="shared" si="70"/>
        <v>0</v>
      </c>
      <c r="AA56" s="14">
        <f t="shared" si="70"/>
        <v>0</v>
      </c>
      <c r="AB56" s="14">
        <f t="shared" si="70"/>
        <v>0</v>
      </c>
      <c r="AC56" s="14">
        <f t="shared" si="70"/>
        <v>0</v>
      </c>
      <c r="AD56" s="14">
        <f t="shared" si="70"/>
        <v>0</v>
      </c>
      <c r="AE56" s="14">
        <f t="shared" si="70"/>
        <v>0</v>
      </c>
      <c r="AF56" s="14">
        <f t="shared" si="70"/>
        <v>0</v>
      </c>
      <c r="AG56" s="14">
        <f t="shared" si="70"/>
        <v>0</v>
      </c>
      <c r="AH56" s="14">
        <f t="shared" si="70"/>
        <v>0</v>
      </c>
      <c r="AI56" s="14">
        <f t="shared" si="70"/>
        <v>0</v>
      </c>
      <c r="AJ56" s="14">
        <f t="shared" si="70"/>
        <v>0</v>
      </c>
      <c r="AK56" s="14">
        <f t="shared" si="70"/>
        <v>0</v>
      </c>
      <c r="AL56" s="14">
        <f t="shared" si="70"/>
        <v>0</v>
      </c>
      <c r="AM56" s="14">
        <f t="shared" si="70"/>
        <v>0</v>
      </c>
      <c r="AN56" s="14">
        <f t="shared" si="70"/>
        <v>0</v>
      </c>
      <c r="AO56" s="14">
        <f t="shared" si="70"/>
        <v>0</v>
      </c>
      <c r="AP56" s="14">
        <f t="shared" si="70"/>
        <v>0</v>
      </c>
      <c r="AQ56" s="14">
        <f t="shared" si="70"/>
        <v>0</v>
      </c>
      <c r="AR56" s="14">
        <f t="shared" si="70"/>
        <v>0</v>
      </c>
      <c r="AS56" s="14">
        <f t="shared" si="70"/>
        <v>0</v>
      </c>
      <c r="AT56" s="14">
        <f t="shared" si="70"/>
        <v>0</v>
      </c>
      <c r="AU56" s="14">
        <f t="shared" si="70"/>
        <v>0</v>
      </c>
      <c r="AV56" s="14">
        <f t="shared" si="70"/>
        <v>0</v>
      </c>
      <c r="AW56" s="14">
        <f t="shared" si="70"/>
        <v>0</v>
      </c>
      <c r="AX56" s="14">
        <f t="shared" si="70"/>
        <v>0</v>
      </c>
      <c r="AY56" s="14">
        <f t="shared" si="70"/>
        <v>0</v>
      </c>
      <c r="AZ56" s="14">
        <f t="shared" si="70"/>
        <v>0</v>
      </c>
      <c r="BA56" s="14">
        <f t="shared" si="70"/>
        <v>0</v>
      </c>
      <c r="BB56" s="14">
        <f t="shared" si="70"/>
        <v>0</v>
      </c>
      <c r="BC56" s="14">
        <f t="shared" si="70"/>
        <v>0</v>
      </c>
      <c r="BD56" s="14">
        <f t="shared" si="70"/>
        <v>0</v>
      </c>
      <c r="BE56" s="14">
        <f t="shared" si="70"/>
        <v>0</v>
      </c>
      <c r="BF56" s="14">
        <f t="shared" si="70"/>
        <v>0</v>
      </c>
      <c r="BG56" s="14">
        <f t="shared" si="70"/>
        <v>0</v>
      </c>
      <c r="BH56" s="14">
        <f t="shared" si="70"/>
        <v>0</v>
      </c>
      <c r="BI56" s="14">
        <f t="shared" si="70"/>
        <v>0</v>
      </c>
      <c r="BJ56" s="14">
        <f t="shared" si="70"/>
        <v>0</v>
      </c>
      <c r="BK56" s="14">
        <f t="shared" si="70"/>
        <v>0</v>
      </c>
      <c r="BL56" s="14">
        <f t="shared" si="70"/>
        <v>0</v>
      </c>
      <c r="BM56" s="14">
        <f t="shared" si="70"/>
        <v>0</v>
      </c>
      <c r="BN56" s="14">
        <f t="shared" si="70"/>
        <v>0</v>
      </c>
      <c r="BO56" s="14">
        <f t="shared" si="70"/>
        <v>0</v>
      </c>
      <c r="BP56" s="14">
        <f t="shared" si="70"/>
        <v>0</v>
      </c>
      <c r="BQ56" s="14">
        <f t="shared" si="70"/>
        <v>0</v>
      </c>
      <c r="BR56" s="14">
        <f t="shared" si="70"/>
        <v>0</v>
      </c>
      <c r="BT56" s="14">
        <f t="shared" ref="BT56" si="71">SUM(K56:V56)</f>
        <v>0</v>
      </c>
      <c r="BU56" s="14">
        <f t="shared" si="25"/>
        <v>0</v>
      </c>
      <c r="BV56" s="14">
        <f t="shared" ref="BV56" si="72">SUM(AI56:AT56)</f>
        <v>0</v>
      </c>
      <c r="BW56" s="14">
        <f t="shared" ref="BW56" si="73">SUM(AU56:BF56)</f>
        <v>0</v>
      </c>
      <c r="BX56" s="14">
        <f t="shared" ref="BX56" si="74">SUM(BG56:BR56)</f>
        <v>0</v>
      </c>
    </row>
    <row r="57" spans="5:76">
      <c r="E57" s="57"/>
      <c r="G57" s="54" t="s">
        <v>18</v>
      </c>
      <c r="K57" s="12"/>
      <c r="L57" s="12"/>
      <c r="M57" s="12"/>
      <c r="N57" s="12"/>
      <c r="O57" s="12">
        <v>30000</v>
      </c>
      <c r="P57" s="12">
        <f>O57+5000</f>
        <v>35000</v>
      </c>
      <c r="Q57" s="12">
        <f t="shared" ref="Q57:BR57" si="75">P57+5000</f>
        <v>40000</v>
      </c>
      <c r="R57" s="12">
        <f t="shared" si="75"/>
        <v>45000</v>
      </c>
      <c r="S57" s="12">
        <f t="shared" si="75"/>
        <v>50000</v>
      </c>
      <c r="T57" s="12">
        <f t="shared" si="75"/>
        <v>55000</v>
      </c>
      <c r="U57" s="12">
        <f t="shared" si="75"/>
        <v>60000</v>
      </c>
      <c r="V57" s="12">
        <f t="shared" si="75"/>
        <v>65000</v>
      </c>
      <c r="W57" s="12">
        <f t="shared" si="75"/>
        <v>70000</v>
      </c>
      <c r="X57" s="12">
        <f t="shared" si="75"/>
        <v>75000</v>
      </c>
      <c r="Y57" s="12">
        <f t="shared" si="75"/>
        <v>80000</v>
      </c>
      <c r="Z57" s="12">
        <f t="shared" si="75"/>
        <v>85000</v>
      </c>
      <c r="AA57" s="12">
        <f t="shared" si="75"/>
        <v>90000</v>
      </c>
      <c r="AB57" s="12">
        <f t="shared" si="75"/>
        <v>95000</v>
      </c>
      <c r="AC57" s="12">
        <f t="shared" si="75"/>
        <v>100000</v>
      </c>
      <c r="AD57" s="12">
        <f t="shared" si="75"/>
        <v>105000</v>
      </c>
      <c r="AE57" s="12">
        <f t="shared" si="75"/>
        <v>110000</v>
      </c>
      <c r="AF57" s="12">
        <f t="shared" si="75"/>
        <v>115000</v>
      </c>
      <c r="AG57" s="12">
        <f t="shared" si="75"/>
        <v>120000</v>
      </c>
      <c r="AH57" s="12">
        <f t="shared" si="75"/>
        <v>125000</v>
      </c>
      <c r="AI57" s="12">
        <f t="shared" si="75"/>
        <v>130000</v>
      </c>
      <c r="AJ57" s="12">
        <f t="shared" si="75"/>
        <v>135000</v>
      </c>
      <c r="AK57" s="12">
        <f t="shared" si="75"/>
        <v>140000</v>
      </c>
      <c r="AL57" s="12">
        <f t="shared" si="75"/>
        <v>145000</v>
      </c>
      <c r="AM57" s="12">
        <f t="shared" si="75"/>
        <v>150000</v>
      </c>
      <c r="AN57" s="12">
        <f t="shared" si="75"/>
        <v>155000</v>
      </c>
      <c r="AO57" s="12">
        <f t="shared" si="75"/>
        <v>160000</v>
      </c>
      <c r="AP57" s="12">
        <f t="shared" si="75"/>
        <v>165000</v>
      </c>
      <c r="AQ57" s="12">
        <f t="shared" si="75"/>
        <v>170000</v>
      </c>
      <c r="AR57" s="12">
        <f t="shared" si="75"/>
        <v>175000</v>
      </c>
      <c r="AS57" s="12">
        <f t="shared" si="75"/>
        <v>180000</v>
      </c>
      <c r="AT57" s="12">
        <f t="shared" si="75"/>
        <v>185000</v>
      </c>
      <c r="AU57" s="12">
        <f t="shared" si="75"/>
        <v>190000</v>
      </c>
      <c r="AV57" s="12">
        <f t="shared" si="75"/>
        <v>195000</v>
      </c>
      <c r="AW57" s="12">
        <f t="shared" si="75"/>
        <v>200000</v>
      </c>
      <c r="AX57" s="12">
        <f t="shared" si="75"/>
        <v>205000</v>
      </c>
      <c r="AY57" s="12">
        <f t="shared" si="75"/>
        <v>210000</v>
      </c>
      <c r="AZ57" s="12">
        <f t="shared" si="75"/>
        <v>215000</v>
      </c>
      <c r="BA57" s="12">
        <f t="shared" si="75"/>
        <v>220000</v>
      </c>
      <c r="BB57" s="12">
        <f t="shared" si="75"/>
        <v>225000</v>
      </c>
      <c r="BC57" s="12">
        <f t="shared" si="75"/>
        <v>230000</v>
      </c>
      <c r="BD57" s="12">
        <f t="shared" si="75"/>
        <v>235000</v>
      </c>
      <c r="BE57" s="12">
        <f t="shared" si="75"/>
        <v>240000</v>
      </c>
      <c r="BF57" s="12">
        <f t="shared" si="75"/>
        <v>245000</v>
      </c>
      <c r="BG57" s="12">
        <f t="shared" si="75"/>
        <v>250000</v>
      </c>
      <c r="BH57" s="12">
        <f t="shared" si="75"/>
        <v>255000</v>
      </c>
      <c r="BI57" s="12">
        <f t="shared" si="75"/>
        <v>260000</v>
      </c>
      <c r="BJ57" s="12">
        <f t="shared" si="75"/>
        <v>265000</v>
      </c>
      <c r="BK57" s="12">
        <f t="shared" si="75"/>
        <v>270000</v>
      </c>
      <c r="BL57" s="12">
        <f t="shared" si="75"/>
        <v>275000</v>
      </c>
      <c r="BM57" s="12">
        <f t="shared" si="75"/>
        <v>280000</v>
      </c>
      <c r="BN57" s="12">
        <f t="shared" si="75"/>
        <v>285000</v>
      </c>
      <c r="BO57" s="12">
        <f t="shared" si="75"/>
        <v>290000</v>
      </c>
      <c r="BP57" s="12">
        <f t="shared" si="75"/>
        <v>295000</v>
      </c>
      <c r="BQ57" s="12">
        <f t="shared" si="75"/>
        <v>300000</v>
      </c>
      <c r="BR57" s="12">
        <f t="shared" si="75"/>
        <v>305000</v>
      </c>
      <c r="BT57" s="13">
        <f t="shared" si="17"/>
        <v>380000</v>
      </c>
      <c r="BU57" s="13">
        <f t="shared" si="25"/>
        <v>1170000</v>
      </c>
      <c r="BV57" s="13">
        <f t="shared" si="18"/>
        <v>1890000</v>
      </c>
      <c r="BW57" s="13">
        <f t="shared" si="19"/>
        <v>2610000</v>
      </c>
      <c r="BX57" s="13">
        <f t="shared" si="20"/>
        <v>3330000</v>
      </c>
    </row>
    <row r="58" spans="5:76">
      <c r="E58" s="57"/>
      <c r="G58" s="54" t="s">
        <v>19</v>
      </c>
      <c r="K58" s="13">
        <f t="shared" ref="K58:AP58" si="76">(COUNTA(K22:K29)+COUNTA(K32:K34))*$C$16</f>
        <v>14000</v>
      </c>
      <c r="L58" s="13">
        <f t="shared" si="76"/>
        <v>14000</v>
      </c>
      <c r="M58" s="13">
        <f t="shared" si="76"/>
        <v>14000</v>
      </c>
      <c r="N58" s="13">
        <f t="shared" si="76"/>
        <v>14000</v>
      </c>
      <c r="O58" s="13">
        <f t="shared" si="76"/>
        <v>14000</v>
      </c>
      <c r="P58" s="13">
        <f t="shared" si="76"/>
        <v>14000</v>
      </c>
      <c r="Q58" s="13">
        <f t="shared" si="76"/>
        <v>28000</v>
      </c>
      <c r="R58" s="13">
        <f t="shared" si="76"/>
        <v>28000</v>
      </c>
      <c r="S58" s="13">
        <f t="shared" si="76"/>
        <v>28000</v>
      </c>
      <c r="T58" s="13">
        <f t="shared" si="76"/>
        <v>35000</v>
      </c>
      <c r="U58" s="13">
        <f t="shared" si="76"/>
        <v>35000</v>
      </c>
      <c r="V58" s="13">
        <f t="shared" si="76"/>
        <v>35000</v>
      </c>
      <c r="W58" s="13">
        <f t="shared" si="76"/>
        <v>42000</v>
      </c>
      <c r="X58" s="13">
        <f t="shared" si="76"/>
        <v>42000</v>
      </c>
      <c r="Y58" s="13">
        <f t="shared" si="76"/>
        <v>49000</v>
      </c>
      <c r="Z58" s="13">
        <f t="shared" si="76"/>
        <v>49000</v>
      </c>
      <c r="AA58" s="13">
        <f t="shared" si="76"/>
        <v>49000</v>
      </c>
      <c r="AB58" s="13">
        <f t="shared" si="76"/>
        <v>49000</v>
      </c>
      <c r="AC58" s="13">
        <f t="shared" si="76"/>
        <v>63000</v>
      </c>
      <c r="AD58" s="13">
        <f t="shared" si="76"/>
        <v>63000</v>
      </c>
      <c r="AE58" s="13">
        <f t="shared" si="76"/>
        <v>63000</v>
      </c>
      <c r="AF58" s="13">
        <f t="shared" si="76"/>
        <v>63000</v>
      </c>
      <c r="AG58" s="13">
        <f t="shared" si="76"/>
        <v>63000</v>
      </c>
      <c r="AH58" s="13">
        <f t="shared" si="76"/>
        <v>70000</v>
      </c>
      <c r="AI58" s="13">
        <f t="shared" si="76"/>
        <v>70000</v>
      </c>
      <c r="AJ58" s="13">
        <f t="shared" si="76"/>
        <v>70000</v>
      </c>
      <c r="AK58" s="13">
        <f t="shared" si="76"/>
        <v>70000</v>
      </c>
      <c r="AL58" s="13">
        <f t="shared" si="76"/>
        <v>70000</v>
      </c>
      <c r="AM58" s="13">
        <f t="shared" si="76"/>
        <v>70000</v>
      </c>
      <c r="AN58" s="13">
        <f t="shared" si="76"/>
        <v>70000</v>
      </c>
      <c r="AO58" s="13">
        <f t="shared" si="76"/>
        <v>70000</v>
      </c>
      <c r="AP58" s="13">
        <f t="shared" si="76"/>
        <v>70000</v>
      </c>
      <c r="AQ58" s="13">
        <f t="shared" ref="AQ58:BR58" si="77">(COUNTA(AQ22:AQ29)+COUNTA(AQ32:AQ34))*$C$16</f>
        <v>70000</v>
      </c>
      <c r="AR58" s="13">
        <f t="shared" si="77"/>
        <v>70000</v>
      </c>
      <c r="AS58" s="13">
        <f t="shared" si="77"/>
        <v>70000</v>
      </c>
      <c r="AT58" s="13">
        <f t="shared" si="77"/>
        <v>77000</v>
      </c>
      <c r="AU58" s="13">
        <f t="shared" si="77"/>
        <v>77000</v>
      </c>
      <c r="AV58" s="13">
        <f t="shared" si="77"/>
        <v>77000</v>
      </c>
      <c r="AW58" s="13">
        <f t="shared" si="77"/>
        <v>77000</v>
      </c>
      <c r="AX58" s="13">
        <f t="shared" si="77"/>
        <v>77000</v>
      </c>
      <c r="AY58" s="13">
        <f t="shared" si="77"/>
        <v>77000</v>
      </c>
      <c r="AZ58" s="13">
        <f t="shared" si="77"/>
        <v>77000</v>
      </c>
      <c r="BA58" s="13">
        <f t="shared" si="77"/>
        <v>77000</v>
      </c>
      <c r="BB58" s="13">
        <f t="shared" si="77"/>
        <v>77000</v>
      </c>
      <c r="BC58" s="13">
        <f t="shared" si="77"/>
        <v>77000</v>
      </c>
      <c r="BD58" s="13">
        <f t="shared" si="77"/>
        <v>77000</v>
      </c>
      <c r="BE58" s="13">
        <f t="shared" si="77"/>
        <v>77000</v>
      </c>
      <c r="BF58" s="13">
        <f t="shared" si="77"/>
        <v>77000</v>
      </c>
      <c r="BG58" s="13">
        <f t="shared" si="77"/>
        <v>77000</v>
      </c>
      <c r="BH58" s="13">
        <f t="shared" si="77"/>
        <v>77000</v>
      </c>
      <c r="BI58" s="13">
        <f t="shared" si="77"/>
        <v>77000</v>
      </c>
      <c r="BJ58" s="13">
        <f t="shared" si="77"/>
        <v>77000</v>
      </c>
      <c r="BK58" s="13">
        <f t="shared" si="77"/>
        <v>77000</v>
      </c>
      <c r="BL58" s="13">
        <f t="shared" si="77"/>
        <v>77000</v>
      </c>
      <c r="BM58" s="13">
        <f t="shared" si="77"/>
        <v>77000</v>
      </c>
      <c r="BN58" s="13">
        <f t="shared" si="77"/>
        <v>77000</v>
      </c>
      <c r="BO58" s="13">
        <f t="shared" si="77"/>
        <v>77000</v>
      </c>
      <c r="BP58" s="13">
        <f t="shared" si="77"/>
        <v>77000</v>
      </c>
      <c r="BQ58" s="13">
        <f t="shared" si="77"/>
        <v>77000</v>
      </c>
      <c r="BR58" s="13">
        <f t="shared" si="77"/>
        <v>77000</v>
      </c>
      <c r="BT58" s="13">
        <f t="shared" si="17"/>
        <v>273000</v>
      </c>
      <c r="BU58" s="13">
        <f t="shared" si="25"/>
        <v>665000</v>
      </c>
      <c r="BV58" s="13">
        <f t="shared" si="18"/>
        <v>847000</v>
      </c>
      <c r="BW58" s="13">
        <f t="shared" si="19"/>
        <v>924000</v>
      </c>
      <c r="BX58" s="13">
        <f t="shared" si="20"/>
        <v>924000</v>
      </c>
    </row>
    <row r="59" spans="5:76">
      <c r="E59" s="57"/>
      <c r="G59" s="54" t="s">
        <v>21</v>
      </c>
      <c r="K59" s="12">
        <v>100000</v>
      </c>
      <c r="L59" s="12">
        <v>100000</v>
      </c>
      <c r="M59" s="12">
        <v>100000</v>
      </c>
      <c r="N59" s="12">
        <v>100000</v>
      </c>
      <c r="O59" s="12">
        <v>100000</v>
      </c>
      <c r="P59" s="12">
        <v>100000</v>
      </c>
      <c r="Q59" s="12">
        <v>100000</v>
      </c>
      <c r="R59" s="12">
        <v>100000</v>
      </c>
      <c r="S59" s="12">
        <v>100000</v>
      </c>
      <c r="T59" s="12">
        <v>100000</v>
      </c>
      <c r="U59" s="12">
        <v>100000</v>
      </c>
      <c r="V59" s="12">
        <v>100000</v>
      </c>
      <c r="W59" s="12">
        <v>100000</v>
      </c>
      <c r="X59" s="12">
        <v>100000</v>
      </c>
      <c r="Y59" s="12">
        <v>100000</v>
      </c>
      <c r="Z59" s="12">
        <v>100000</v>
      </c>
      <c r="AA59" s="12">
        <v>100000</v>
      </c>
      <c r="AB59" s="12">
        <v>100000</v>
      </c>
      <c r="AC59" s="12">
        <v>100000</v>
      </c>
      <c r="AD59" s="12">
        <v>100000</v>
      </c>
      <c r="AE59" s="12">
        <v>100000</v>
      </c>
      <c r="AF59" s="12">
        <v>100000</v>
      </c>
      <c r="AG59" s="12">
        <v>100000</v>
      </c>
      <c r="AH59" s="12">
        <v>100000</v>
      </c>
      <c r="AI59" s="12">
        <v>100000</v>
      </c>
      <c r="AJ59" s="12">
        <v>100000</v>
      </c>
      <c r="AK59" s="12">
        <v>100000</v>
      </c>
      <c r="AL59" s="12">
        <v>100000</v>
      </c>
      <c r="AM59" s="12">
        <v>100000</v>
      </c>
      <c r="AN59" s="12">
        <v>100000</v>
      </c>
      <c r="AO59" s="12">
        <v>100000</v>
      </c>
      <c r="AP59" s="12">
        <v>100000</v>
      </c>
      <c r="AQ59" s="12">
        <v>100000</v>
      </c>
      <c r="AR59" s="12">
        <v>100000</v>
      </c>
      <c r="AS59" s="12">
        <v>100000</v>
      </c>
      <c r="AT59" s="12">
        <v>100000</v>
      </c>
      <c r="AU59" s="12">
        <v>100000</v>
      </c>
      <c r="AV59" s="12">
        <v>100000</v>
      </c>
      <c r="AW59" s="12">
        <v>100000</v>
      </c>
      <c r="AX59" s="12">
        <v>100000</v>
      </c>
      <c r="AY59" s="12">
        <v>100000</v>
      </c>
      <c r="AZ59" s="12">
        <v>100000</v>
      </c>
      <c r="BA59" s="12">
        <v>100000</v>
      </c>
      <c r="BB59" s="12">
        <v>100000</v>
      </c>
      <c r="BC59" s="12">
        <v>100000</v>
      </c>
      <c r="BD59" s="12">
        <v>100000</v>
      </c>
      <c r="BE59" s="12">
        <v>100000</v>
      </c>
      <c r="BF59" s="12">
        <v>100000</v>
      </c>
      <c r="BG59" s="12">
        <v>100000</v>
      </c>
      <c r="BH59" s="12">
        <v>100000</v>
      </c>
      <c r="BI59" s="12">
        <v>100000</v>
      </c>
      <c r="BJ59" s="12">
        <v>100000</v>
      </c>
      <c r="BK59" s="12">
        <v>100000</v>
      </c>
      <c r="BL59" s="12">
        <v>100000</v>
      </c>
      <c r="BM59" s="12">
        <v>100000</v>
      </c>
      <c r="BN59" s="12">
        <v>100000</v>
      </c>
      <c r="BO59" s="12">
        <v>100000</v>
      </c>
      <c r="BP59" s="12">
        <v>100000</v>
      </c>
      <c r="BQ59" s="12">
        <v>100000</v>
      </c>
      <c r="BR59" s="12">
        <v>100000</v>
      </c>
      <c r="BT59" s="13">
        <f t="shared" si="17"/>
        <v>1200000</v>
      </c>
      <c r="BU59" s="13">
        <f t="shared" si="25"/>
        <v>1200000</v>
      </c>
      <c r="BV59" s="13">
        <f t="shared" si="18"/>
        <v>1200000</v>
      </c>
      <c r="BW59" s="13">
        <f t="shared" si="19"/>
        <v>1200000</v>
      </c>
      <c r="BX59" s="13">
        <f t="shared" si="20"/>
        <v>1200000</v>
      </c>
    </row>
    <row r="60" spans="5:76">
      <c r="E60" s="57"/>
      <c r="G60" s="5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T60" s="13">
        <f t="shared" ref="BT60" si="78">SUM(K60:V60)</f>
        <v>0</v>
      </c>
      <c r="BU60" s="13">
        <f t="shared" si="25"/>
        <v>0</v>
      </c>
      <c r="BV60" s="13">
        <f t="shared" ref="BV60" si="79">SUM(AI60:AT60)</f>
        <v>0</v>
      </c>
      <c r="BW60" s="13">
        <f t="shared" ref="BW60" si="80">SUM(AU60:BF60)</f>
        <v>0</v>
      </c>
      <c r="BX60" s="13">
        <f t="shared" ref="BX60" si="81">SUM(BG60:BR60)</f>
        <v>0</v>
      </c>
    </row>
    <row r="61" spans="5:76" s="25" customFormat="1">
      <c r="E61" s="87"/>
      <c r="F61" s="53" t="s">
        <v>88</v>
      </c>
      <c r="G61" s="11"/>
      <c r="H61" s="11"/>
      <c r="I61" s="11"/>
      <c r="J61" s="11"/>
      <c r="K61" s="14">
        <f>SUM(K57:K60)</f>
        <v>114000</v>
      </c>
      <c r="L61" s="14">
        <f t="shared" ref="L61:BR61" si="82">SUM(L57:L60)</f>
        <v>114000</v>
      </c>
      <c r="M61" s="14">
        <f t="shared" si="82"/>
        <v>114000</v>
      </c>
      <c r="N61" s="14">
        <f t="shared" si="82"/>
        <v>114000</v>
      </c>
      <c r="O61" s="14">
        <f t="shared" si="82"/>
        <v>144000</v>
      </c>
      <c r="P61" s="14">
        <f t="shared" si="82"/>
        <v>149000</v>
      </c>
      <c r="Q61" s="14">
        <f t="shared" si="82"/>
        <v>168000</v>
      </c>
      <c r="R61" s="14">
        <f t="shared" si="82"/>
        <v>173000</v>
      </c>
      <c r="S61" s="14">
        <f t="shared" si="82"/>
        <v>178000</v>
      </c>
      <c r="T61" s="14">
        <f t="shared" si="82"/>
        <v>190000</v>
      </c>
      <c r="U61" s="14">
        <f t="shared" si="82"/>
        <v>195000</v>
      </c>
      <c r="V61" s="14">
        <f t="shared" si="82"/>
        <v>200000</v>
      </c>
      <c r="W61" s="14">
        <f t="shared" si="82"/>
        <v>212000</v>
      </c>
      <c r="X61" s="14">
        <f t="shared" si="82"/>
        <v>217000</v>
      </c>
      <c r="Y61" s="14">
        <f t="shared" si="82"/>
        <v>229000</v>
      </c>
      <c r="Z61" s="14">
        <f t="shared" si="82"/>
        <v>234000</v>
      </c>
      <c r="AA61" s="14">
        <f t="shared" si="82"/>
        <v>239000</v>
      </c>
      <c r="AB61" s="14">
        <f t="shared" si="82"/>
        <v>244000</v>
      </c>
      <c r="AC61" s="14">
        <f t="shared" si="82"/>
        <v>263000</v>
      </c>
      <c r="AD61" s="14">
        <f t="shared" si="82"/>
        <v>268000</v>
      </c>
      <c r="AE61" s="14">
        <f t="shared" si="82"/>
        <v>273000</v>
      </c>
      <c r="AF61" s="14">
        <f t="shared" si="82"/>
        <v>278000</v>
      </c>
      <c r="AG61" s="14">
        <f t="shared" si="82"/>
        <v>283000</v>
      </c>
      <c r="AH61" s="14">
        <f t="shared" si="82"/>
        <v>295000</v>
      </c>
      <c r="AI61" s="14">
        <f t="shared" si="82"/>
        <v>300000</v>
      </c>
      <c r="AJ61" s="14">
        <f t="shared" si="82"/>
        <v>305000</v>
      </c>
      <c r="AK61" s="14">
        <f t="shared" si="82"/>
        <v>310000</v>
      </c>
      <c r="AL61" s="14">
        <f t="shared" si="82"/>
        <v>315000</v>
      </c>
      <c r="AM61" s="14">
        <f t="shared" si="82"/>
        <v>320000</v>
      </c>
      <c r="AN61" s="14">
        <f t="shared" si="82"/>
        <v>325000</v>
      </c>
      <c r="AO61" s="14">
        <f t="shared" si="82"/>
        <v>330000</v>
      </c>
      <c r="AP61" s="14">
        <f t="shared" si="82"/>
        <v>335000</v>
      </c>
      <c r="AQ61" s="14">
        <f t="shared" si="82"/>
        <v>340000</v>
      </c>
      <c r="AR61" s="14">
        <f t="shared" si="82"/>
        <v>345000</v>
      </c>
      <c r="AS61" s="14">
        <f t="shared" si="82"/>
        <v>350000</v>
      </c>
      <c r="AT61" s="14">
        <f t="shared" si="82"/>
        <v>362000</v>
      </c>
      <c r="AU61" s="14">
        <f t="shared" si="82"/>
        <v>367000</v>
      </c>
      <c r="AV61" s="14">
        <f t="shared" si="82"/>
        <v>372000</v>
      </c>
      <c r="AW61" s="14">
        <f t="shared" si="82"/>
        <v>377000</v>
      </c>
      <c r="AX61" s="14">
        <f t="shared" si="82"/>
        <v>382000</v>
      </c>
      <c r="AY61" s="14">
        <f t="shared" si="82"/>
        <v>387000</v>
      </c>
      <c r="AZ61" s="14">
        <f t="shared" si="82"/>
        <v>392000</v>
      </c>
      <c r="BA61" s="14">
        <f t="shared" si="82"/>
        <v>397000</v>
      </c>
      <c r="BB61" s="14">
        <f t="shared" si="82"/>
        <v>402000</v>
      </c>
      <c r="BC61" s="14">
        <f t="shared" si="82"/>
        <v>407000</v>
      </c>
      <c r="BD61" s="14">
        <f t="shared" si="82"/>
        <v>412000</v>
      </c>
      <c r="BE61" s="14">
        <f t="shared" si="82"/>
        <v>417000</v>
      </c>
      <c r="BF61" s="14">
        <f t="shared" si="82"/>
        <v>422000</v>
      </c>
      <c r="BG61" s="14">
        <f t="shared" si="82"/>
        <v>427000</v>
      </c>
      <c r="BH61" s="14">
        <f t="shared" si="82"/>
        <v>432000</v>
      </c>
      <c r="BI61" s="14">
        <f t="shared" si="82"/>
        <v>437000</v>
      </c>
      <c r="BJ61" s="14">
        <f t="shared" si="82"/>
        <v>442000</v>
      </c>
      <c r="BK61" s="14">
        <f t="shared" si="82"/>
        <v>447000</v>
      </c>
      <c r="BL61" s="14">
        <f t="shared" si="82"/>
        <v>452000</v>
      </c>
      <c r="BM61" s="14">
        <f t="shared" si="82"/>
        <v>457000</v>
      </c>
      <c r="BN61" s="14">
        <f t="shared" si="82"/>
        <v>462000</v>
      </c>
      <c r="BO61" s="14">
        <f t="shared" si="82"/>
        <v>467000</v>
      </c>
      <c r="BP61" s="14">
        <f t="shared" si="82"/>
        <v>472000</v>
      </c>
      <c r="BQ61" s="14">
        <f t="shared" si="82"/>
        <v>477000</v>
      </c>
      <c r="BR61" s="14">
        <f t="shared" si="82"/>
        <v>482000</v>
      </c>
      <c r="BT61" s="14">
        <f t="shared" si="17"/>
        <v>1853000</v>
      </c>
      <c r="BU61" s="14">
        <f t="shared" si="25"/>
        <v>3035000</v>
      </c>
      <c r="BV61" s="14">
        <f t="shared" si="18"/>
        <v>3937000</v>
      </c>
      <c r="BW61" s="14">
        <f t="shared" si="19"/>
        <v>4734000</v>
      </c>
      <c r="BX61" s="14">
        <f t="shared" si="20"/>
        <v>5454000</v>
      </c>
    </row>
    <row r="62" spans="5:76">
      <c r="E62" s="57"/>
      <c r="G62" s="54"/>
      <c r="H62" s="54" t="s">
        <v>64</v>
      </c>
      <c r="K62" s="12">
        <v>600000</v>
      </c>
      <c r="L62" s="12">
        <v>600000</v>
      </c>
      <c r="M62" s="12">
        <v>600000</v>
      </c>
      <c r="N62" s="12">
        <v>600000</v>
      </c>
      <c r="O62" s="12">
        <v>600000</v>
      </c>
      <c r="P62" s="12">
        <v>600000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T62" s="13">
        <f t="shared" si="17"/>
        <v>3600000</v>
      </c>
      <c r="BU62" s="13">
        <f t="shared" si="25"/>
        <v>0</v>
      </c>
      <c r="BV62" s="13">
        <f t="shared" si="18"/>
        <v>0</v>
      </c>
      <c r="BW62" s="13">
        <f t="shared" si="19"/>
        <v>0</v>
      </c>
      <c r="BX62" s="13">
        <f t="shared" si="20"/>
        <v>0</v>
      </c>
    </row>
    <row r="63" spans="5:76">
      <c r="E63" s="57"/>
      <c r="G63" s="54"/>
      <c r="H63" s="54" t="s">
        <v>65</v>
      </c>
      <c r="K63" s="12">
        <v>800000</v>
      </c>
      <c r="L63" s="12">
        <v>800000</v>
      </c>
      <c r="M63" s="12">
        <v>800000</v>
      </c>
      <c r="N63" s="12">
        <v>800000</v>
      </c>
      <c r="O63" s="12">
        <v>800000</v>
      </c>
      <c r="P63" s="12">
        <v>800000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T63" s="13">
        <f t="shared" si="17"/>
        <v>4800000</v>
      </c>
      <c r="BU63" s="13">
        <f t="shared" si="25"/>
        <v>0</v>
      </c>
      <c r="BV63" s="13">
        <f t="shared" si="18"/>
        <v>0</v>
      </c>
      <c r="BW63" s="13">
        <f t="shared" si="19"/>
        <v>0</v>
      </c>
      <c r="BX63" s="13">
        <f t="shared" si="20"/>
        <v>0</v>
      </c>
    </row>
    <row r="64" spans="5:76">
      <c r="E64" s="57"/>
      <c r="G64" s="54"/>
      <c r="H64" s="54" t="s">
        <v>65</v>
      </c>
      <c r="K64" s="12">
        <v>900000</v>
      </c>
      <c r="L64" s="12">
        <v>900000</v>
      </c>
      <c r="M64" s="12">
        <v>900000</v>
      </c>
      <c r="N64" s="12">
        <v>900000</v>
      </c>
      <c r="O64" s="12">
        <v>900000</v>
      </c>
      <c r="P64" s="12">
        <v>900000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T64" s="13">
        <f t="shared" si="17"/>
        <v>5400000</v>
      </c>
      <c r="BU64" s="13">
        <f t="shared" si="25"/>
        <v>0</v>
      </c>
      <c r="BV64" s="13">
        <f t="shared" si="18"/>
        <v>0</v>
      </c>
      <c r="BW64" s="13">
        <f t="shared" si="19"/>
        <v>0</v>
      </c>
      <c r="BX64" s="13">
        <f t="shared" si="20"/>
        <v>0</v>
      </c>
    </row>
    <row r="65" spans="5:76">
      <c r="E65" s="57"/>
      <c r="G65" s="54"/>
      <c r="H65" s="55"/>
      <c r="I65" s="7"/>
      <c r="J65" s="7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T65" s="20">
        <f t="shared" si="17"/>
        <v>0</v>
      </c>
      <c r="BU65" s="20">
        <f t="shared" si="25"/>
        <v>0</v>
      </c>
      <c r="BV65" s="20">
        <f t="shared" si="18"/>
        <v>0</v>
      </c>
      <c r="BW65" s="20">
        <f t="shared" si="19"/>
        <v>0</v>
      </c>
      <c r="BX65" s="20">
        <f t="shared" si="20"/>
        <v>0</v>
      </c>
    </row>
    <row r="66" spans="5:76" s="25" customFormat="1">
      <c r="E66" s="87"/>
      <c r="G66" s="63" t="s">
        <v>72</v>
      </c>
      <c r="H66" s="63"/>
      <c r="K66" s="89">
        <f>SUM(K62:K65)</f>
        <v>2300000</v>
      </c>
      <c r="L66" s="89">
        <f>K66+SUM(L62:L65)</f>
        <v>4600000</v>
      </c>
      <c r="M66" s="89">
        <f t="shared" ref="M66:P66" si="83">L66+SUM(M62:M65)</f>
        <v>6900000</v>
      </c>
      <c r="N66" s="89">
        <f t="shared" si="83"/>
        <v>9200000</v>
      </c>
      <c r="O66" s="89">
        <f t="shared" si="83"/>
        <v>11500000</v>
      </c>
      <c r="P66" s="89">
        <f t="shared" si="83"/>
        <v>13800000</v>
      </c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T66" s="89"/>
      <c r="BU66" s="89"/>
      <c r="BV66" s="89"/>
      <c r="BW66" s="89"/>
      <c r="BX66" s="89"/>
    </row>
    <row r="67" spans="5:76" s="25" customFormat="1">
      <c r="E67" s="87"/>
      <c r="G67" s="64" t="s">
        <v>91</v>
      </c>
      <c r="K67" s="89"/>
      <c r="L67" s="89"/>
      <c r="M67" s="89"/>
      <c r="N67" s="89"/>
      <c r="O67" s="89"/>
      <c r="P67" s="89"/>
      <c r="Q67" s="90">
        <f>$P66/60</f>
        <v>230000</v>
      </c>
      <c r="R67" s="90">
        <f t="shared" ref="R67:BR67" si="84">$P66/60</f>
        <v>230000</v>
      </c>
      <c r="S67" s="90">
        <f t="shared" si="84"/>
        <v>230000</v>
      </c>
      <c r="T67" s="90">
        <f t="shared" si="84"/>
        <v>230000</v>
      </c>
      <c r="U67" s="90">
        <f t="shared" si="84"/>
        <v>230000</v>
      </c>
      <c r="V67" s="90">
        <f t="shared" si="84"/>
        <v>230000</v>
      </c>
      <c r="W67" s="90">
        <f t="shared" si="84"/>
        <v>230000</v>
      </c>
      <c r="X67" s="90">
        <f t="shared" si="84"/>
        <v>230000</v>
      </c>
      <c r="Y67" s="90">
        <f t="shared" si="84"/>
        <v>230000</v>
      </c>
      <c r="Z67" s="90">
        <f t="shared" si="84"/>
        <v>230000</v>
      </c>
      <c r="AA67" s="90">
        <f t="shared" si="84"/>
        <v>230000</v>
      </c>
      <c r="AB67" s="90">
        <f t="shared" si="84"/>
        <v>230000</v>
      </c>
      <c r="AC67" s="90">
        <f t="shared" si="84"/>
        <v>230000</v>
      </c>
      <c r="AD67" s="90">
        <f t="shared" si="84"/>
        <v>230000</v>
      </c>
      <c r="AE67" s="90">
        <f t="shared" si="84"/>
        <v>230000</v>
      </c>
      <c r="AF67" s="90">
        <f t="shared" si="84"/>
        <v>230000</v>
      </c>
      <c r="AG67" s="90">
        <f t="shared" si="84"/>
        <v>230000</v>
      </c>
      <c r="AH67" s="90">
        <f t="shared" si="84"/>
        <v>230000</v>
      </c>
      <c r="AI67" s="90">
        <f t="shared" si="84"/>
        <v>230000</v>
      </c>
      <c r="AJ67" s="90">
        <f t="shared" si="84"/>
        <v>230000</v>
      </c>
      <c r="AK67" s="90">
        <f t="shared" si="84"/>
        <v>230000</v>
      </c>
      <c r="AL67" s="90">
        <f t="shared" si="84"/>
        <v>230000</v>
      </c>
      <c r="AM67" s="90">
        <f t="shared" si="84"/>
        <v>230000</v>
      </c>
      <c r="AN67" s="90">
        <f t="shared" si="84"/>
        <v>230000</v>
      </c>
      <c r="AO67" s="90">
        <f t="shared" si="84"/>
        <v>230000</v>
      </c>
      <c r="AP67" s="90">
        <f t="shared" si="84"/>
        <v>230000</v>
      </c>
      <c r="AQ67" s="90">
        <f t="shared" si="84"/>
        <v>230000</v>
      </c>
      <c r="AR67" s="90">
        <f t="shared" si="84"/>
        <v>230000</v>
      </c>
      <c r="AS67" s="90">
        <f t="shared" si="84"/>
        <v>230000</v>
      </c>
      <c r="AT67" s="90">
        <f t="shared" si="84"/>
        <v>230000</v>
      </c>
      <c r="AU67" s="90">
        <f t="shared" si="84"/>
        <v>230000</v>
      </c>
      <c r="AV67" s="90">
        <f t="shared" si="84"/>
        <v>230000</v>
      </c>
      <c r="AW67" s="90">
        <f t="shared" si="84"/>
        <v>230000</v>
      </c>
      <c r="AX67" s="90">
        <f t="shared" si="84"/>
        <v>230000</v>
      </c>
      <c r="AY67" s="90">
        <f t="shared" si="84"/>
        <v>230000</v>
      </c>
      <c r="AZ67" s="90">
        <f t="shared" si="84"/>
        <v>230000</v>
      </c>
      <c r="BA67" s="90">
        <f t="shared" si="84"/>
        <v>230000</v>
      </c>
      <c r="BB67" s="90">
        <f t="shared" si="84"/>
        <v>230000</v>
      </c>
      <c r="BC67" s="90">
        <f t="shared" si="84"/>
        <v>230000</v>
      </c>
      <c r="BD67" s="90">
        <f t="shared" si="84"/>
        <v>230000</v>
      </c>
      <c r="BE67" s="90">
        <f t="shared" si="84"/>
        <v>230000</v>
      </c>
      <c r="BF67" s="90">
        <f t="shared" si="84"/>
        <v>230000</v>
      </c>
      <c r="BG67" s="90">
        <f t="shared" si="84"/>
        <v>230000</v>
      </c>
      <c r="BH67" s="90">
        <f t="shared" si="84"/>
        <v>230000</v>
      </c>
      <c r="BI67" s="90">
        <f t="shared" si="84"/>
        <v>230000</v>
      </c>
      <c r="BJ67" s="90">
        <f t="shared" si="84"/>
        <v>230000</v>
      </c>
      <c r="BK67" s="90">
        <f t="shared" si="84"/>
        <v>230000</v>
      </c>
      <c r="BL67" s="90">
        <f t="shared" si="84"/>
        <v>230000</v>
      </c>
      <c r="BM67" s="90">
        <f t="shared" si="84"/>
        <v>230000</v>
      </c>
      <c r="BN67" s="90">
        <f t="shared" si="84"/>
        <v>230000</v>
      </c>
      <c r="BO67" s="90">
        <f t="shared" si="84"/>
        <v>230000</v>
      </c>
      <c r="BP67" s="90">
        <f t="shared" si="84"/>
        <v>230000</v>
      </c>
      <c r="BQ67" s="90">
        <f t="shared" si="84"/>
        <v>230000</v>
      </c>
      <c r="BR67" s="90">
        <f t="shared" si="84"/>
        <v>230000</v>
      </c>
      <c r="BT67" s="89">
        <f t="shared" si="17"/>
        <v>1380000</v>
      </c>
      <c r="BU67" s="89">
        <f t="shared" si="25"/>
        <v>2760000</v>
      </c>
      <c r="BV67" s="89">
        <f t="shared" si="18"/>
        <v>2760000</v>
      </c>
      <c r="BW67" s="89">
        <f t="shared" si="19"/>
        <v>2760000</v>
      </c>
      <c r="BX67" s="89">
        <f t="shared" si="20"/>
        <v>2760000</v>
      </c>
    </row>
    <row r="68" spans="5:76">
      <c r="E68" s="57"/>
      <c r="G68" s="54"/>
      <c r="H68" s="56" t="s">
        <v>66</v>
      </c>
      <c r="I68" s="3"/>
      <c r="J68" s="3"/>
      <c r="K68" s="17"/>
      <c r="L68" s="17"/>
      <c r="M68" s="17"/>
      <c r="N68" s="17"/>
      <c r="O68" s="17"/>
      <c r="P68" s="17"/>
      <c r="Q68" s="12">
        <v>600000</v>
      </c>
      <c r="R68" s="12">
        <v>600000</v>
      </c>
      <c r="S68" s="12">
        <v>600000</v>
      </c>
      <c r="T68" s="12">
        <v>600000</v>
      </c>
      <c r="U68" s="12">
        <v>600000</v>
      </c>
      <c r="V68" s="12">
        <v>600000</v>
      </c>
      <c r="W68" s="12">
        <v>600000</v>
      </c>
      <c r="X68" s="12">
        <v>600000</v>
      </c>
      <c r="Y68" s="12">
        <v>600000</v>
      </c>
      <c r="Z68" s="12">
        <v>600000</v>
      </c>
      <c r="AA68" s="12">
        <v>600000</v>
      </c>
      <c r="AB68" s="12">
        <v>600000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T68" s="17">
        <f t="shared" si="17"/>
        <v>3600000</v>
      </c>
      <c r="BU68" s="17">
        <f t="shared" si="25"/>
        <v>3600000</v>
      </c>
      <c r="BV68" s="17">
        <f t="shared" si="18"/>
        <v>0</v>
      </c>
      <c r="BW68" s="17">
        <f t="shared" si="19"/>
        <v>0</v>
      </c>
      <c r="BX68" s="17">
        <f t="shared" si="20"/>
        <v>0</v>
      </c>
    </row>
    <row r="69" spans="5:76">
      <c r="E69" s="57"/>
      <c r="G69" s="54"/>
      <c r="H69" s="54" t="s">
        <v>67</v>
      </c>
      <c r="I69" s="5"/>
      <c r="J69" s="5"/>
      <c r="K69" s="18"/>
      <c r="L69" s="18"/>
      <c r="M69" s="18"/>
      <c r="N69" s="18"/>
      <c r="O69" s="18"/>
      <c r="P69" s="18"/>
      <c r="Q69" s="19">
        <v>800000</v>
      </c>
      <c r="R69" s="19">
        <v>800000</v>
      </c>
      <c r="S69" s="19">
        <v>800000</v>
      </c>
      <c r="T69" s="19">
        <v>800000</v>
      </c>
      <c r="U69" s="19">
        <v>800000</v>
      </c>
      <c r="V69" s="19">
        <v>800000</v>
      </c>
      <c r="W69" s="19">
        <v>800000</v>
      </c>
      <c r="X69" s="19">
        <v>800000</v>
      </c>
      <c r="Y69" s="19">
        <v>800000</v>
      </c>
      <c r="Z69" s="19">
        <v>800000</v>
      </c>
      <c r="AA69" s="19">
        <v>800000</v>
      </c>
      <c r="AB69" s="19">
        <v>800000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T69" s="18">
        <f t="shared" si="17"/>
        <v>4800000</v>
      </c>
      <c r="BU69" s="18">
        <f t="shared" si="25"/>
        <v>4800000</v>
      </c>
      <c r="BV69" s="18">
        <f t="shared" si="18"/>
        <v>0</v>
      </c>
      <c r="BW69" s="18">
        <f t="shared" si="19"/>
        <v>0</v>
      </c>
      <c r="BX69" s="18">
        <f t="shared" si="20"/>
        <v>0</v>
      </c>
    </row>
    <row r="70" spans="5:76">
      <c r="E70" s="57"/>
      <c r="G70" s="54"/>
      <c r="H70" s="54" t="s">
        <v>68</v>
      </c>
      <c r="I70" s="5"/>
      <c r="J70" s="5"/>
      <c r="K70" s="18"/>
      <c r="L70" s="18"/>
      <c r="M70" s="18"/>
      <c r="N70" s="18"/>
      <c r="O70" s="18"/>
      <c r="P70" s="18"/>
      <c r="Q70" s="19">
        <v>900000</v>
      </c>
      <c r="R70" s="19">
        <v>900000</v>
      </c>
      <c r="S70" s="19">
        <v>900000</v>
      </c>
      <c r="T70" s="19">
        <v>900000</v>
      </c>
      <c r="U70" s="19">
        <v>900000</v>
      </c>
      <c r="V70" s="19">
        <v>900000</v>
      </c>
      <c r="W70" s="19">
        <v>900000</v>
      </c>
      <c r="X70" s="19">
        <v>900000</v>
      </c>
      <c r="Y70" s="19">
        <v>900000</v>
      </c>
      <c r="Z70" s="19">
        <v>900000</v>
      </c>
      <c r="AA70" s="19">
        <v>900000</v>
      </c>
      <c r="AB70" s="19">
        <v>900000</v>
      </c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T70" s="18">
        <f t="shared" si="17"/>
        <v>5400000</v>
      </c>
      <c r="BU70" s="18">
        <f t="shared" si="25"/>
        <v>5400000</v>
      </c>
      <c r="BV70" s="18">
        <f t="shared" si="18"/>
        <v>0</v>
      </c>
      <c r="BW70" s="18">
        <f t="shared" si="19"/>
        <v>0</v>
      </c>
      <c r="BX70" s="18">
        <f t="shared" si="20"/>
        <v>0</v>
      </c>
    </row>
    <row r="71" spans="5:76">
      <c r="E71" s="57"/>
      <c r="G71" s="54"/>
      <c r="H71" s="55"/>
      <c r="I71" s="7"/>
      <c r="J71" s="7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T71" s="20">
        <f t="shared" si="17"/>
        <v>0</v>
      </c>
      <c r="BU71" s="20">
        <f t="shared" si="25"/>
        <v>0</v>
      </c>
      <c r="BV71" s="20">
        <f t="shared" si="18"/>
        <v>0</v>
      </c>
      <c r="BW71" s="20">
        <f t="shared" si="19"/>
        <v>0</v>
      </c>
      <c r="BX71" s="20">
        <f t="shared" si="20"/>
        <v>0</v>
      </c>
    </row>
    <row r="72" spans="5:76" s="25" customFormat="1">
      <c r="E72" s="87"/>
      <c r="G72" s="63" t="s">
        <v>73</v>
      </c>
      <c r="H72" s="63"/>
      <c r="I72" s="35"/>
      <c r="J72" s="35"/>
      <c r="K72" s="52">
        <f>SUM(K68:K71)</f>
        <v>0</v>
      </c>
      <c r="L72" s="52">
        <f>K72+SUM(L68:L71)</f>
        <v>0</v>
      </c>
      <c r="M72" s="52">
        <f t="shared" ref="M72" si="85">L72+SUM(M68:M71)</f>
        <v>0</v>
      </c>
      <c r="N72" s="52">
        <f t="shared" ref="N72" si="86">M72+SUM(N68:N71)</f>
        <v>0</v>
      </c>
      <c r="O72" s="52">
        <f t="shared" ref="O72" si="87">N72+SUM(O68:O71)</f>
        <v>0</v>
      </c>
      <c r="P72" s="52">
        <f t="shared" ref="P72" si="88">O72+SUM(P68:P71)</f>
        <v>0</v>
      </c>
      <c r="Q72" s="52">
        <f t="shared" ref="Q72" si="89">P72+SUM(Q68:Q71)</f>
        <v>2300000</v>
      </c>
      <c r="R72" s="52">
        <f t="shared" ref="R72" si="90">Q72+SUM(R68:R71)</f>
        <v>4600000</v>
      </c>
      <c r="S72" s="52">
        <f t="shared" ref="S72" si="91">R72+SUM(S68:S71)</f>
        <v>6900000</v>
      </c>
      <c r="T72" s="52">
        <f t="shared" ref="T72" si="92">S72+SUM(T68:T71)</f>
        <v>9200000</v>
      </c>
      <c r="U72" s="52">
        <f t="shared" ref="U72" si="93">T72+SUM(U68:U71)</f>
        <v>11500000</v>
      </c>
      <c r="V72" s="52">
        <f t="shared" ref="V72" si="94">U72+SUM(V68:V71)</f>
        <v>13800000</v>
      </c>
      <c r="W72" s="52">
        <f t="shared" ref="W72" si="95">V72+SUM(W68:W71)</f>
        <v>16100000</v>
      </c>
      <c r="X72" s="52">
        <f t="shared" ref="X72" si="96">W72+SUM(X68:X71)</f>
        <v>18400000</v>
      </c>
      <c r="Y72" s="52">
        <f t="shared" ref="Y72" si="97">X72+SUM(Y68:Y71)</f>
        <v>20700000</v>
      </c>
      <c r="Z72" s="52">
        <f t="shared" ref="Z72" si="98">Y72+SUM(Z68:Z71)</f>
        <v>23000000</v>
      </c>
      <c r="AA72" s="52">
        <f t="shared" ref="AA72" si="99">Z72+SUM(AA68:AA71)</f>
        <v>25300000</v>
      </c>
      <c r="AB72" s="52">
        <f t="shared" ref="AB72" si="100">AA72+SUM(AB68:AB71)</f>
        <v>27600000</v>
      </c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T72" s="52"/>
      <c r="BU72" s="52"/>
      <c r="BV72" s="52"/>
      <c r="BW72" s="52"/>
      <c r="BX72" s="52"/>
    </row>
    <row r="73" spans="5:76" s="25" customFormat="1">
      <c r="E73" s="87"/>
      <c r="G73" s="64" t="s">
        <v>92</v>
      </c>
      <c r="H73" s="53"/>
      <c r="I73" s="53"/>
      <c r="J73" s="53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>
        <f>$AB72/60</f>
        <v>460000</v>
      </c>
      <c r="AD73" s="90">
        <f t="shared" ref="AD73:BR73" si="101">$AB72/60</f>
        <v>460000</v>
      </c>
      <c r="AE73" s="90">
        <f t="shared" si="101"/>
        <v>460000</v>
      </c>
      <c r="AF73" s="90">
        <f t="shared" si="101"/>
        <v>460000</v>
      </c>
      <c r="AG73" s="90">
        <f t="shared" si="101"/>
        <v>460000</v>
      </c>
      <c r="AH73" s="90">
        <f t="shared" si="101"/>
        <v>460000</v>
      </c>
      <c r="AI73" s="90">
        <f t="shared" si="101"/>
        <v>460000</v>
      </c>
      <c r="AJ73" s="90">
        <f t="shared" si="101"/>
        <v>460000</v>
      </c>
      <c r="AK73" s="90">
        <f t="shared" si="101"/>
        <v>460000</v>
      </c>
      <c r="AL73" s="90">
        <f t="shared" si="101"/>
        <v>460000</v>
      </c>
      <c r="AM73" s="90">
        <f t="shared" si="101"/>
        <v>460000</v>
      </c>
      <c r="AN73" s="90">
        <f t="shared" si="101"/>
        <v>460000</v>
      </c>
      <c r="AO73" s="90">
        <f t="shared" si="101"/>
        <v>460000</v>
      </c>
      <c r="AP73" s="90">
        <f t="shared" si="101"/>
        <v>460000</v>
      </c>
      <c r="AQ73" s="90">
        <f t="shared" si="101"/>
        <v>460000</v>
      </c>
      <c r="AR73" s="90">
        <f t="shared" si="101"/>
        <v>460000</v>
      </c>
      <c r="AS73" s="90">
        <f t="shared" si="101"/>
        <v>460000</v>
      </c>
      <c r="AT73" s="90">
        <f t="shared" si="101"/>
        <v>460000</v>
      </c>
      <c r="AU73" s="90">
        <f t="shared" si="101"/>
        <v>460000</v>
      </c>
      <c r="AV73" s="90">
        <f t="shared" si="101"/>
        <v>460000</v>
      </c>
      <c r="AW73" s="90">
        <f t="shared" si="101"/>
        <v>460000</v>
      </c>
      <c r="AX73" s="90">
        <f t="shared" si="101"/>
        <v>460000</v>
      </c>
      <c r="AY73" s="90">
        <f t="shared" si="101"/>
        <v>460000</v>
      </c>
      <c r="AZ73" s="90">
        <f t="shared" si="101"/>
        <v>460000</v>
      </c>
      <c r="BA73" s="90">
        <f t="shared" si="101"/>
        <v>460000</v>
      </c>
      <c r="BB73" s="90">
        <f t="shared" si="101"/>
        <v>460000</v>
      </c>
      <c r="BC73" s="90">
        <f t="shared" si="101"/>
        <v>460000</v>
      </c>
      <c r="BD73" s="90">
        <f t="shared" si="101"/>
        <v>460000</v>
      </c>
      <c r="BE73" s="90">
        <f t="shared" si="101"/>
        <v>460000</v>
      </c>
      <c r="BF73" s="90">
        <f t="shared" si="101"/>
        <v>460000</v>
      </c>
      <c r="BG73" s="90">
        <f t="shared" si="101"/>
        <v>460000</v>
      </c>
      <c r="BH73" s="90">
        <f t="shared" si="101"/>
        <v>460000</v>
      </c>
      <c r="BI73" s="90">
        <f t="shared" si="101"/>
        <v>460000</v>
      </c>
      <c r="BJ73" s="90">
        <f t="shared" si="101"/>
        <v>460000</v>
      </c>
      <c r="BK73" s="90">
        <f t="shared" si="101"/>
        <v>460000</v>
      </c>
      <c r="BL73" s="90">
        <f t="shared" si="101"/>
        <v>460000</v>
      </c>
      <c r="BM73" s="90">
        <f t="shared" si="101"/>
        <v>460000</v>
      </c>
      <c r="BN73" s="90">
        <f t="shared" si="101"/>
        <v>460000</v>
      </c>
      <c r="BO73" s="90">
        <f t="shared" si="101"/>
        <v>460000</v>
      </c>
      <c r="BP73" s="90">
        <f t="shared" si="101"/>
        <v>460000</v>
      </c>
      <c r="BQ73" s="90">
        <f t="shared" si="101"/>
        <v>460000</v>
      </c>
      <c r="BR73" s="90">
        <f t="shared" si="101"/>
        <v>460000</v>
      </c>
      <c r="BT73" s="90">
        <f t="shared" si="17"/>
        <v>0</v>
      </c>
      <c r="BU73" s="90">
        <f>SUM(W73:AH73)</f>
        <v>2760000</v>
      </c>
      <c r="BV73" s="90">
        <f t="shared" si="18"/>
        <v>5520000</v>
      </c>
      <c r="BW73" s="90">
        <f t="shared" si="19"/>
        <v>5520000</v>
      </c>
      <c r="BX73" s="90">
        <f t="shared" si="20"/>
        <v>5520000</v>
      </c>
    </row>
    <row r="74" spans="5:76">
      <c r="E74" s="57"/>
      <c r="G74" s="54"/>
      <c r="H74" s="56" t="s">
        <v>69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93">
        <v>600000</v>
      </c>
      <c r="AD74" s="93">
        <v>600000</v>
      </c>
      <c r="AE74" s="93">
        <v>600000</v>
      </c>
      <c r="AF74" s="93">
        <v>600000</v>
      </c>
      <c r="AG74" s="93">
        <v>600000</v>
      </c>
      <c r="AH74" s="93">
        <v>600000</v>
      </c>
      <c r="AI74" s="93">
        <v>600000</v>
      </c>
      <c r="AJ74" s="93">
        <v>600000</v>
      </c>
      <c r="AK74" s="93">
        <v>600000</v>
      </c>
      <c r="AL74" s="93">
        <v>600000</v>
      </c>
      <c r="AM74" s="93">
        <v>600000</v>
      </c>
      <c r="AN74" s="93">
        <v>600000</v>
      </c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T74" s="13">
        <f t="shared" si="17"/>
        <v>0</v>
      </c>
      <c r="BU74" s="13">
        <f t="shared" si="25"/>
        <v>3600000</v>
      </c>
      <c r="BV74" s="13">
        <f t="shared" si="18"/>
        <v>3600000</v>
      </c>
      <c r="BW74" s="13">
        <f t="shared" si="19"/>
        <v>0</v>
      </c>
      <c r="BX74" s="13">
        <f t="shared" si="20"/>
        <v>0</v>
      </c>
    </row>
    <row r="75" spans="5:76">
      <c r="E75" s="57"/>
      <c r="G75" s="54"/>
      <c r="H75" s="54" t="s">
        <v>70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9">
        <v>800000</v>
      </c>
      <c r="AD75" s="19">
        <v>800000</v>
      </c>
      <c r="AE75" s="19">
        <v>800000</v>
      </c>
      <c r="AF75" s="19">
        <v>800000</v>
      </c>
      <c r="AG75" s="19">
        <v>800000</v>
      </c>
      <c r="AH75" s="19">
        <v>800000</v>
      </c>
      <c r="AI75" s="19">
        <v>800000</v>
      </c>
      <c r="AJ75" s="19">
        <v>800000</v>
      </c>
      <c r="AK75" s="19">
        <v>800000</v>
      </c>
      <c r="AL75" s="19">
        <v>800000</v>
      </c>
      <c r="AM75" s="19">
        <v>800000</v>
      </c>
      <c r="AN75" s="19">
        <v>800000</v>
      </c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T75" s="13">
        <f t="shared" si="17"/>
        <v>0</v>
      </c>
      <c r="BU75" s="13">
        <f t="shared" si="25"/>
        <v>4800000</v>
      </c>
      <c r="BV75" s="13">
        <f t="shared" si="18"/>
        <v>4800000</v>
      </c>
      <c r="BW75" s="13">
        <f t="shared" si="19"/>
        <v>0</v>
      </c>
      <c r="BX75" s="13">
        <f t="shared" si="20"/>
        <v>0</v>
      </c>
    </row>
    <row r="76" spans="5:76">
      <c r="E76" s="57"/>
      <c r="G76" s="54"/>
      <c r="H76" s="54" t="s">
        <v>71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9">
        <v>900000</v>
      </c>
      <c r="AD76" s="19">
        <v>900000</v>
      </c>
      <c r="AE76" s="19">
        <v>900000</v>
      </c>
      <c r="AF76" s="19">
        <v>900000</v>
      </c>
      <c r="AG76" s="19">
        <v>900000</v>
      </c>
      <c r="AH76" s="19">
        <v>900000</v>
      </c>
      <c r="AI76" s="19">
        <v>900000</v>
      </c>
      <c r="AJ76" s="19">
        <v>900000</v>
      </c>
      <c r="AK76" s="19">
        <v>900000</v>
      </c>
      <c r="AL76" s="19">
        <v>900000</v>
      </c>
      <c r="AM76" s="19">
        <v>900000</v>
      </c>
      <c r="AN76" s="19">
        <v>900000</v>
      </c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T76" s="18">
        <f t="shared" si="17"/>
        <v>0</v>
      </c>
      <c r="BU76" s="18">
        <f>SUM(W76:AH76)</f>
        <v>5400000</v>
      </c>
      <c r="BV76" s="18">
        <f t="shared" si="18"/>
        <v>5400000</v>
      </c>
      <c r="BW76" s="18">
        <f t="shared" si="19"/>
        <v>0</v>
      </c>
      <c r="BX76" s="18">
        <f t="shared" si="20"/>
        <v>0</v>
      </c>
    </row>
    <row r="77" spans="5:76">
      <c r="E77" s="57"/>
      <c r="G77" s="54"/>
      <c r="H77" s="55"/>
      <c r="I77" s="7"/>
      <c r="J77" s="7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T77" s="20">
        <f t="shared" si="17"/>
        <v>0</v>
      </c>
      <c r="BU77" s="20">
        <f t="shared" si="25"/>
        <v>0</v>
      </c>
      <c r="BV77" s="20">
        <f t="shared" si="18"/>
        <v>0</v>
      </c>
      <c r="BW77" s="20">
        <f t="shared" si="19"/>
        <v>0</v>
      </c>
      <c r="BX77" s="20">
        <f t="shared" si="20"/>
        <v>0</v>
      </c>
    </row>
    <row r="78" spans="5:76" s="25" customFormat="1">
      <c r="E78" s="87"/>
      <c r="G78" s="63" t="s">
        <v>74</v>
      </c>
      <c r="H78" s="63"/>
      <c r="K78" s="52">
        <f>SUM(K74:K77)</f>
        <v>0</v>
      </c>
      <c r="L78" s="52">
        <f>K78+SUM(L74:L77)</f>
        <v>0</v>
      </c>
      <c r="M78" s="52">
        <f t="shared" ref="M78" si="102">L78+SUM(M74:M77)</f>
        <v>0</v>
      </c>
      <c r="N78" s="52">
        <f t="shared" ref="N78" si="103">M78+SUM(N74:N77)</f>
        <v>0</v>
      </c>
      <c r="O78" s="52">
        <f t="shared" ref="O78" si="104">N78+SUM(O74:O77)</f>
        <v>0</v>
      </c>
      <c r="P78" s="52">
        <f t="shared" ref="P78" si="105">O78+SUM(P74:P77)</f>
        <v>0</v>
      </c>
      <c r="Q78" s="52">
        <f t="shared" ref="Q78" si="106">P78+SUM(Q74:Q77)</f>
        <v>0</v>
      </c>
      <c r="R78" s="52">
        <f t="shared" ref="R78" si="107">Q78+SUM(R74:R77)</f>
        <v>0</v>
      </c>
      <c r="S78" s="52">
        <f t="shared" ref="S78" si="108">R78+SUM(S74:S77)</f>
        <v>0</v>
      </c>
      <c r="T78" s="52">
        <f t="shared" ref="T78" si="109">S78+SUM(T74:T77)</f>
        <v>0</v>
      </c>
      <c r="U78" s="52">
        <f t="shared" ref="U78" si="110">T78+SUM(U74:U77)</f>
        <v>0</v>
      </c>
      <c r="V78" s="52">
        <f t="shared" ref="V78" si="111">U78+SUM(V74:V77)</f>
        <v>0</v>
      </c>
      <c r="W78" s="52">
        <f t="shared" ref="W78" si="112">V78+SUM(W74:W77)</f>
        <v>0</v>
      </c>
      <c r="X78" s="52">
        <f t="shared" ref="X78" si="113">W78+SUM(X74:X77)</f>
        <v>0</v>
      </c>
      <c r="Y78" s="52">
        <f t="shared" ref="Y78" si="114">X78+SUM(Y74:Y77)</f>
        <v>0</v>
      </c>
      <c r="Z78" s="52">
        <f t="shared" ref="Z78" si="115">Y78+SUM(Z74:Z77)</f>
        <v>0</v>
      </c>
      <c r="AA78" s="52">
        <f t="shared" ref="AA78" si="116">Z78+SUM(AA74:AA77)</f>
        <v>0</v>
      </c>
      <c r="AB78" s="52">
        <f t="shared" ref="AB78" si="117">AA78+SUM(AB74:AB77)</f>
        <v>0</v>
      </c>
      <c r="AC78" s="52">
        <f t="shared" ref="AC78" si="118">AB78+SUM(AC74:AC77)</f>
        <v>2300000</v>
      </c>
      <c r="AD78" s="52">
        <f t="shared" ref="AD78" si="119">AC78+SUM(AD74:AD77)</f>
        <v>4600000</v>
      </c>
      <c r="AE78" s="52">
        <f t="shared" ref="AE78" si="120">AD78+SUM(AE74:AE77)</f>
        <v>6900000</v>
      </c>
      <c r="AF78" s="52">
        <f t="shared" ref="AF78" si="121">AE78+SUM(AF74:AF77)</f>
        <v>9200000</v>
      </c>
      <c r="AG78" s="52">
        <f t="shared" ref="AG78" si="122">AF78+SUM(AG74:AG77)</f>
        <v>11500000</v>
      </c>
      <c r="AH78" s="52">
        <f t="shared" ref="AH78" si="123">AG78+SUM(AH74:AH77)</f>
        <v>13800000</v>
      </c>
      <c r="AI78" s="52">
        <f t="shared" ref="AI78" si="124">AH78+SUM(AI74:AI77)</f>
        <v>16100000</v>
      </c>
      <c r="AJ78" s="52">
        <f t="shared" ref="AJ78" si="125">AI78+SUM(AJ74:AJ77)</f>
        <v>18400000</v>
      </c>
      <c r="AK78" s="52">
        <f t="shared" ref="AK78" si="126">AJ78+SUM(AK74:AK77)</f>
        <v>20700000</v>
      </c>
      <c r="AL78" s="52">
        <f t="shared" ref="AL78" si="127">AK78+SUM(AL74:AL77)</f>
        <v>23000000</v>
      </c>
      <c r="AM78" s="52">
        <f t="shared" ref="AM78" si="128">AL78+SUM(AM74:AM77)</f>
        <v>25300000</v>
      </c>
      <c r="AN78" s="52">
        <f t="shared" ref="AN78" si="129">AM78+SUM(AN74:AN77)</f>
        <v>27600000</v>
      </c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T78" s="89"/>
      <c r="BU78" s="89"/>
      <c r="BV78" s="89"/>
      <c r="BW78" s="89"/>
      <c r="BX78" s="89"/>
    </row>
    <row r="79" spans="5:76" s="25" customFormat="1">
      <c r="E79" s="87"/>
      <c r="G79" s="64" t="s">
        <v>93</v>
      </c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>
        <f>$AN78/60</f>
        <v>460000</v>
      </c>
      <c r="AP79" s="89">
        <f t="shared" ref="AP79:BR79" si="130">$AN78/60</f>
        <v>460000</v>
      </c>
      <c r="AQ79" s="89">
        <f t="shared" si="130"/>
        <v>460000</v>
      </c>
      <c r="AR79" s="89">
        <f t="shared" si="130"/>
        <v>460000</v>
      </c>
      <c r="AS79" s="89">
        <f t="shared" si="130"/>
        <v>460000</v>
      </c>
      <c r="AT79" s="89">
        <f t="shared" si="130"/>
        <v>460000</v>
      </c>
      <c r="AU79" s="89">
        <f t="shared" si="130"/>
        <v>460000</v>
      </c>
      <c r="AV79" s="89">
        <f t="shared" si="130"/>
        <v>460000</v>
      </c>
      <c r="AW79" s="89">
        <f t="shared" si="130"/>
        <v>460000</v>
      </c>
      <c r="AX79" s="89">
        <f t="shared" si="130"/>
        <v>460000</v>
      </c>
      <c r="AY79" s="89">
        <f t="shared" si="130"/>
        <v>460000</v>
      </c>
      <c r="AZ79" s="89">
        <f t="shared" si="130"/>
        <v>460000</v>
      </c>
      <c r="BA79" s="89">
        <f t="shared" si="130"/>
        <v>460000</v>
      </c>
      <c r="BB79" s="89">
        <f t="shared" si="130"/>
        <v>460000</v>
      </c>
      <c r="BC79" s="89">
        <f t="shared" si="130"/>
        <v>460000</v>
      </c>
      <c r="BD79" s="89">
        <f t="shared" si="130"/>
        <v>460000</v>
      </c>
      <c r="BE79" s="89">
        <f t="shared" si="130"/>
        <v>460000</v>
      </c>
      <c r="BF79" s="89">
        <f t="shared" si="130"/>
        <v>460000</v>
      </c>
      <c r="BG79" s="89">
        <f t="shared" si="130"/>
        <v>460000</v>
      </c>
      <c r="BH79" s="89">
        <f t="shared" si="130"/>
        <v>460000</v>
      </c>
      <c r="BI79" s="89">
        <f t="shared" si="130"/>
        <v>460000</v>
      </c>
      <c r="BJ79" s="89">
        <f t="shared" si="130"/>
        <v>460000</v>
      </c>
      <c r="BK79" s="89">
        <f t="shared" si="130"/>
        <v>460000</v>
      </c>
      <c r="BL79" s="89">
        <f t="shared" si="130"/>
        <v>460000</v>
      </c>
      <c r="BM79" s="89">
        <f t="shared" si="130"/>
        <v>460000</v>
      </c>
      <c r="BN79" s="89">
        <f t="shared" si="130"/>
        <v>460000</v>
      </c>
      <c r="BO79" s="89">
        <f t="shared" si="130"/>
        <v>460000</v>
      </c>
      <c r="BP79" s="89">
        <f t="shared" si="130"/>
        <v>460000</v>
      </c>
      <c r="BQ79" s="89">
        <f t="shared" si="130"/>
        <v>460000</v>
      </c>
      <c r="BR79" s="89">
        <f t="shared" si="130"/>
        <v>460000</v>
      </c>
      <c r="BT79" s="89">
        <f t="shared" si="17"/>
        <v>0</v>
      </c>
      <c r="BU79" s="89">
        <f t="shared" si="25"/>
        <v>0</v>
      </c>
      <c r="BV79" s="89">
        <f t="shared" si="18"/>
        <v>2760000</v>
      </c>
      <c r="BW79" s="89">
        <f t="shared" si="19"/>
        <v>5520000</v>
      </c>
      <c r="BX79" s="89">
        <f t="shared" si="20"/>
        <v>5520000</v>
      </c>
    </row>
    <row r="80" spans="5:76">
      <c r="E80" s="57"/>
      <c r="F80" s="25" t="s">
        <v>89</v>
      </c>
      <c r="G80" s="35"/>
      <c r="H80" s="4"/>
      <c r="I80" s="4"/>
      <c r="J80" s="4"/>
      <c r="K80" s="21">
        <f>K67+K73+K79</f>
        <v>0</v>
      </c>
      <c r="L80" s="21">
        <f t="shared" ref="L80:BR80" si="131">L67+L73+L79</f>
        <v>0</v>
      </c>
      <c r="M80" s="21">
        <f t="shared" si="131"/>
        <v>0</v>
      </c>
      <c r="N80" s="21">
        <f t="shared" si="131"/>
        <v>0</v>
      </c>
      <c r="O80" s="21">
        <f t="shared" si="131"/>
        <v>0</v>
      </c>
      <c r="P80" s="21">
        <f t="shared" si="131"/>
        <v>0</v>
      </c>
      <c r="Q80" s="21">
        <f t="shared" si="131"/>
        <v>230000</v>
      </c>
      <c r="R80" s="21">
        <f t="shared" si="131"/>
        <v>230000</v>
      </c>
      <c r="S80" s="21">
        <f t="shared" si="131"/>
        <v>230000</v>
      </c>
      <c r="T80" s="21">
        <f t="shared" si="131"/>
        <v>230000</v>
      </c>
      <c r="U80" s="21">
        <f t="shared" si="131"/>
        <v>230000</v>
      </c>
      <c r="V80" s="21">
        <f t="shared" si="131"/>
        <v>230000</v>
      </c>
      <c r="W80" s="21">
        <f t="shared" si="131"/>
        <v>230000</v>
      </c>
      <c r="X80" s="21">
        <f t="shared" si="131"/>
        <v>230000</v>
      </c>
      <c r="Y80" s="21">
        <f t="shared" si="131"/>
        <v>230000</v>
      </c>
      <c r="Z80" s="21">
        <f t="shared" si="131"/>
        <v>230000</v>
      </c>
      <c r="AA80" s="21">
        <f t="shared" si="131"/>
        <v>230000</v>
      </c>
      <c r="AB80" s="21">
        <f t="shared" si="131"/>
        <v>230000</v>
      </c>
      <c r="AC80" s="21">
        <f t="shared" si="131"/>
        <v>690000</v>
      </c>
      <c r="AD80" s="21">
        <f t="shared" si="131"/>
        <v>690000</v>
      </c>
      <c r="AE80" s="21">
        <f t="shared" si="131"/>
        <v>690000</v>
      </c>
      <c r="AF80" s="21">
        <f t="shared" si="131"/>
        <v>690000</v>
      </c>
      <c r="AG80" s="21">
        <f t="shared" si="131"/>
        <v>690000</v>
      </c>
      <c r="AH80" s="21">
        <f t="shared" si="131"/>
        <v>690000</v>
      </c>
      <c r="AI80" s="21">
        <f t="shared" si="131"/>
        <v>690000</v>
      </c>
      <c r="AJ80" s="21">
        <f t="shared" si="131"/>
        <v>690000</v>
      </c>
      <c r="AK80" s="21">
        <f t="shared" si="131"/>
        <v>690000</v>
      </c>
      <c r="AL80" s="21">
        <f t="shared" si="131"/>
        <v>690000</v>
      </c>
      <c r="AM80" s="21">
        <f t="shared" si="131"/>
        <v>690000</v>
      </c>
      <c r="AN80" s="21">
        <f t="shared" si="131"/>
        <v>690000</v>
      </c>
      <c r="AO80" s="21">
        <f t="shared" si="131"/>
        <v>1150000</v>
      </c>
      <c r="AP80" s="21">
        <f t="shared" si="131"/>
        <v>1150000</v>
      </c>
      <c r="AQ80" s="21">
        <f t="shared" si="131"/>
        <v>1150000</v>
      </c>
      <c r="AR80" s="21">
        <f t="shared" si="131"/>
        <v>1150000</v>
      </c>
      <c r="AS80" s="21">
        <f t="shared" si="131"/>
        <v>1150000</v>
      </c>
      <c r="AT80" s="21">
        <f t="shared" si="131"/>
        <v>1150000</v>
      </c>
      <c r="AU80" s="21">
        <f t="shared" si="131"/>
        <v>1150000</v>
      </c>
      <c r="AV80" s="21">
        <f t="shared" si="131"/>
        <v>1150000</v>
      </c>
      <c r="AW80" s="21">
        <f t="shared" si="131"/>
        <v>1150000</v>
      </c>
      <c r="AX80" s="21">
        <f t="shared" si="131"/>
        <v>1150000</v>
      </c>
      <c r="AY80" s="21">
        <f t="shared" si="131"/>
        <v>1150000</v>
      </c>
      <c r="AZ80" s="21">
        <f t="shared" si="131"/>
        <v>1150000</v>
      </c>
      <c r="BA80" s="21">
        <f t="shared" si="131"/>
        <v>1150000</v>
      </c>
      <c r="BB80" s="21">
        <f t="shared" si="131"/>
        <v>1150000</v>
      </c>
      <c r="BC80" s="21">
        <f t="shared" si="131"/>
        <v>1150000</v>
      </c>
      <c r="BD80" s="21">
        <f t="shared" si="131"/>
        <v>1150000</v>
      </c>
      <c r="BE80" s="21">
        <f t="shared" si="131"/>
        <v>1150000</v>
      </c>
      <c r="BF80" s="21">
        <f t="shared" si="131"/>
        <v>1150000</v>
      </c>
      <c r="BG80" s="21">
        <f t="shared" si="131"/>
        <v>1150000</v>
      </c>
      <c r="BH80" s="21">
        <f t="shared" si="131"/>
        <v>1150000</v>
      </c>
      <c r="BI80" s="21">
        <f t="shared" si="131"/>
        <v>1150000</v>
      </c>
      <c r="BJ80" s="21">
        <f t="shared" si="131"/>
        <v>1150000</v>
      </c>
      <c r="BK80" s="21">
        <f t="shared" si="131"/>
        <v>1150000</v>
      </c>
      <c r="BL80" s="21">
        <f t="shared" si="131"/>
        <v>1150000</v>
      </c>
      <c r="BM80" s="21">
        <f t="shared" si="131"/>
        <v>1150000</v>
      </c>
      <c r="BN80" s="21">
        <f t="shared" si="131"/>
        <v>1150000</v>
      </c>
      <c r="BO80" s="21">
        <f t="shared" si="131"/>
        <v>1150000</v>
      </c>
      <c r="BP80" s="21">
        <f t="shared" si="131"/>
        <v>1150000</v>
      </c>
      <c r="BQ80" s="21">
        <f t="shared" si="131"/>
        <v>1150000</v>
      </c>
      <c r="BR80" s="21">
        <f t="shared" si="131"/>
        <v>1150000</v>
      </c>
      <c r="BT80" s="21">
        <f t="shared" si="17"/>
        <v>1380000</v>
      </c>
      <c r="BU80" s="21">
        <f t="shared" ref="BU80:BU88" si="132">SUM(W80:AH80)</f>
        <v>5520000</v>
      </c>
      <c r="BV80" s="21">
        <f t="shared" si="18"/>
        <v>11040000</v>
      </c>
      <c r="BW80" s="21">
        <f t="shared" si="19"/>
        <v>13800000</v>
      </c>
      <c r="BX80" s="21">
        <f t="shared" si="20"/>
        <v>13800000</v>
      </c>
    </row>
    <row r="81" spans="5:76" ht="24">
      <c r="E81" s="65" t="s">
        <v>90</v>
      </c>
      <c r="F81" s="40"/>
      <c r="G81" s="40"/>
      <c r="H81" s="40"/>
      <c r="I81" s="40"/>
      <c r="J81" s="40"/>
      <c r="K81" s="41">
        <f t="shared" ref="K81:AP81" si="133">K31+K36+K37+K38+K43+K47+K48+K61+K80</f>
        <v>2994000</v>
      </c>
      <c r="L81" s="41">
        <f t="shared" si="133"/>
        <v>2994000</v>
      </c>
      <c r="M81" s="41">
        <f t="shared" si="133"/>
        <v>2994000</v>
      </c>
      <c r="N81" s="41">
        <f t="shared" si="133"/>
        <v>2994000</v>
      </c>
      <c r="O81" s="41">
        <f t="shared" si="133"/>
        <v>3024000</v>
      </c>
      <c r="P81" s="41">
        <f t="shared" si="133"/>
        <v>3329000</v>
      </c>
      <c r="Q81" s="41">
        <f t="shared" si="133"/>
        <v>5145500</v>
      </c>
      <c r="R81" s="41">
        <f t="shared" si="133"/>
        <v>5150500</v>
      </c>
      <c r="S81" s="41">
        <f t="shared" si="133"/>
        <v>5155500</v>
      </c>
      <c r="T81" s="41">
        <f t="shared" si="133"/>
        <v>5637500</v>
      </c>
      <c r="U81" s="41">
        <f t="shared" si="133"/>
        <v>5642500</v>
      </c>
      <c r="V81" s="41">
        <f t="shared" si="133"/>
        <v>5647500</v>
      </c>
      <c r="W81" s="41">
        <f t="shared" si="133"/>
        <v>5957000</v>
      </c>
      <c r="X81" s="41">
        <f t="shared" si="133"/>
        <v>5962000</v>
      </c>
      <c r="Y81" s="41">
        <f t="shared" si="133"/>
        <v>6444000</v>
      </c>
      <c r="Z81" s="41">
        <f t="shared" si="133"/>
        <v>6449000</v>
      </c>
      <c r="AA81" s="41">
        <f t="shared" si="133"/>
        <v>6454000</v>
      </c>
      <c r="AB81" s="41">
        <f t="shared" si="133"/>
        <v>6459000</v>
      </c>
      <c r="AC81" s="41">
        <f t="shared" si="133"/>
        <v>7625000</v>
      </c>
      <c r="AD81" s="41">
        <f t="shared" si="133"/>
        <v>7630000</v>
      </c>
      <c r="AE81" s="41">
        <f t="shared" si="133"/>
        <v>7635000</v>
      </c>
      <c r="AF81" s="41">
        <f t="shared" si="133"/>
        <v>7640000</v>
      </c>
      <c r="AG81" s="41">
        <f t="shared" si="133"/>
        <v>7645000</v>
      </c>
      <c r="AH81" s="41">
        <f t="shared" si="133"/>
        <v>8127000</v>
      </c>
      <c r="AI81" s="41">
        <f t="shared" si="133"/>
        <v>8132000</v>
      </c>
      <c r="AJ81" s="41">
        <f t="shared" si="133"/>
        <v>8137000</v>
      </c>
      <c r="AK81" s="41">
        <f t="shared" si="133"/>
        <v>8142000</v>
      </c>
      <c r="AL81" s="41">
        <f t="shared" si="133"/>
        <v>8147000</v>
      </c>
      <c r="AM81" s="41">
        <f t="shared" si="133"/>
        <v>8152000</v>
      </c>
      <c r="AN81" s="41">
        <f t="shared" si="133"/>
        <v>8157000</v>
      </c>
      <c r="AO81" s="41">
        <f t="shared" si="133"/>
        <v>9522000</v>
      </c>
      <c r="AP81" s="41">
        <f t="shared" si="133"/>
        <v>9527000</v>
      </c>
      <c r="AQ81" s="41">
        <f t="shared" ref="AQ81:BR81" si="134">AQ31+AQ36+AQ37+AQ38+AQ43+AQ47+AQ48+AQ61+AQ80</f>
        <v>9532000</v>
      </c>
      <c r="AR81" s="41">
        <f t="shared" si="134"/>
        <v>9537000</v>
      </c>
      <c r="AS81" s="41">
        <f t="shared" si="134"/>
        <v>9542000</v>
      </c>
      <c r="AT81" s="41">
        <f t="shared" si="134"/>
        <v>10024000</v>
      </c>
      <c r="AU81" s="41">
        <f t="shared" si="134"/>
        <v>10029000</v>
      </c>
      <c r="AV81" s="41">
        <f t="shared" si="134"/>
        <v>10034000</v>
      </c>
      <c r="AW81" s="41">
        <f t="shared" si="134"/>
        <v>10039000</v>
      </c>
      <c r="AX81" s="41">
        <f t="shared" si="134"/>
        <v>10044000</v>
      </c>
      <c r="AY81" s="41">
        <f t="shared" si="134"/>
        <v>10049000</v>
      </c>
      <c r="AZ81" s="41">
        <f t="shared" si="134"/>
        <v>10054000</v>
      </c>
      <c r="BA81" s="41">
        <f t="shared" si="134"/>
        <v>10059000</v>
      </c>
      <c r="BB81" s="41">
        <f t="shared" si="134"/>
        <v>10064000</v>
      </c>
      <c r="BC81" s="41">
        <f t="shared" si="134"/>
        <v>10069000</v>
      </c>
      <c r="BD81" s="41">
        <f t="shared" si="134"/>
        <v>10074000</v>
      </c>
      <c r="BE81" s="41">
        <f t="shared" si="134"/>
        <v>10079000</v>
      </c>
      <c r="BF81" s="41">
        <f t="shared" si="134"/>
        <v>10084000</v>
      </c>
      <c r="BG81" s="41">
        <f t="shared" si="134"/>
        <v>10089000</v>
      </c>
      <c r="BH81" s="41">
        <f t="shared" si="134"/>
        <v>10094000</v>
      </c>
      <c r="BI81" s="41">
        <f t="shared" si="134"/>
        <v>10399000</v>
      </c>
      <c r="BJ81" s="41">
        <f t="shared" si="134"/>
        <v>10404000</v>
      </c>
      <c r="BK81" s="41">
        <f t="shared" si="134"/>
        <v>10409000</v>
      </c>
      <c r="BL81" s="41">
        <f t="shared" si="134"/>
        <v>10414000</v>
      </c>
      <c r="BM81" s="41">
        <f t="shared" si="134"/>
        <v>10419000</v>
      </c>
      <c r="BN81" s="41">
        <f t="shared" si="134"/>
        <v>10424000</v>
      </c>
      <c r="BO81" s="41">
        <f t="shared" si="134"/>
        <v>10429000</v>
      </c>
      <c r="BP81" s="41">
        <f t="shared" si="134"/>
        <v>10434000</v>
      </c>
      <c r="BQ81" s="41">
        <f t="shared" si="134"/>
        <v>10439000</v>
      </c>
      <c r="BR81" s="41">
        <f t="shared" si="134"/>
        <v>10444000</v>
      </c>
      <c r="BT81" s="41">
        <f t="shared" si="17"/>
        <v>50708000</v>
      </c>
      <c r="BU81" s="41">
        <f t="shared" si="132"/>
        <v>84027000</v>
      </c>
      <c r="BV81" s="41">
        <f t="shared" si="18"/>
        <v>106551000</v>
      </c>
      <c r="BW81" s="41">
        <f t="shared" si="19"/>
        <v>120678000</v>
      </c>
      <c r="BX81" s="41">
        <f t="shared" si="20"/>
        <v>124398000</v>
      </c>
    </row>
    <row r="83" spans="5:76" ht="24">
      <c r="E83" s="44" t="s">
        <v>76</v>
      </c>
      <c r="F83" s="44"/>
      <c r="G83" s="44"/>
      <c r="H83" s="44"/>
      <c r="I83" s="44"/>
      <c r="J83" s="44"/>
      <c r="K83" s="45">
        <f t="shared" ref="K83:AP83" si="135">K17-K21</f>
        <v>0</v>
      </c>
      <c r="L83" s="45">
        <f t="shared" si="135"/>
        <v>0</v>
      </c>
      <c r="M83" s="45">
        <f t="shared" si="135"/>
        <v>0</v>
      </c>
      <c r="N83" s="45">
        <f t="shared" si="135"/>
        <v>0</v>
      </c>
      <c r="O83" s="45">
        <f t="shared" si="135"/>
        <v>0</v>
      </c>
      <c r="P83" s="45">
        <f t="shared" si="135"/>
        <v>975095.7333333334</v>
      </c>
      <c r="Q83" s="45">
        <f t="shared" si="135"/>
        <v>1073865.6000000001</v>
      </c>
      <c r="R83" s="45">
        <f t="shared" si="135"/>
        <v>1188541.466666667</v>
      </c>
      <c r="S83" s="45">
        <f t="shared" si="135"/>
        <v>1300326.7333333334</v>
      </c>
      <c r="T83" s="45">
        <f t="shared" si="135"/>
        <v>1409221.4</v>
      </c>
      <c r="U83" s="45">
        <f t="shared" si="135"/>
        <v>1515225.4666666668</v>
      </c>
      <c r="V83" s="45">
        <f t="shared" si="135"/>
        <v>1602432.9333333336</v>
      </c>
      <c r="W83" s="45">
        <f t="shared" si="135"/>
        <v>3728033.666666667</v>
      </c>
      <c r="X83" s="45">
        <f t="shared" si="135"/>
        <v>4053264.666666667</v>
      </c>
      <c r="Y83" s="45">
        <f t="shared" si="135"/>
        <v>4388620.4666666668</v>
      </c>
      <c r="Z83" s="45">
        <f t="shared" si="135"/>
        <v>4699398.4666666668</v>
      </c>
      <c r="AA83" s="45">
        <f t="shared" si="135"/>
        <v>5001504.666666667</v>
      </c>
      <c r="AB83" s="45">
        <f t="shared" si="135"/>
        <v>5313735.666666667</v>
      </c>
      <c r="AC83" s="45">
        <f t="shared" si="135"/>
        <v>5601388.8666666672</v>
      </c>
      <c r="AD83" s="45">
        <f t="shared" si="135"/>
        <v>5902057.4666666668</v>
      </c>
      <c r="AE83" s="45">
        <f t="shared" si="135"/>
        <v>6181038.8666666672</v>
      </c>
      <c r="AF83" s="45">
        <f t="shared" si="135"/>
        <v>6454239.0666666664</v>
      </c>
      <c r="AG83" s="45">
        <f t="shared" si="135"/>
        <v>6740454.666666667</v>
      </c>
      <c r="AH83" s="45">
        <f t="shared" si="135"/>
        <v>7007873.666666667</v>
      </c>
      <c r="AI83" s="45">
        <f t="shared" si="135"/>
        <v>9370075.7333333343</v>
      </c>
      <c r="AJ83" s="45">
        <f t="shared" si="135"/>
        <v>9940579.8666666672</v>
      </c>
      <c r="AK83" s="45">
        <f t="shared" si="135"/>
        <v>10526990</v>
      </c>
      <c r="AL83" s="45">
        <f t="shared" si="135"/>
        <v>11113400.133333337</v>
      </c>
      <c r="AM83" s="45">
        <f t="shared" si="135"/>
        <v>11681013.666666668</v>
      </c>
      <c r="AN83" s="45">
        <f t="shared" si="135"/>
        <v>12264533.200000003</v>
      </c>
      <c r="AO83" s="45">
        <f t="shared" si="135"/>
        <v>12829256.133333337</v>
      </c>
      <c r="AP83" s="45">
        <f t="shared" si="135"/>
        <v>13409885.066666668</v>
      </c>
      <c r="AQ83" s="45">
        <f t="shared" ref="AQ83:BR83" si="136">AQ17-AQ21</f>
        <v>13990514.000000004</v>
      </c>
      <c r="AR83" s="45">
        <f t="shared" si="136"/>
        <v>14552346.333333336</v>
      </c>
      <c r="AS83" s="45">
        <f t="shared" si="136"/>
        <v>15130084.666666672</v>
      </c>
      <c r="AT83" s="45">
        <f t="shared" si="136"/>
        <v>15689026.400000004</v>
      </c>
      <c r="AU83" s="45">
        <f t="shared" si="136"/>
        <v>16263874.133333337</v>
      </c>
      <c r="AV83" s="45">
        <f t="shared" si="136"/>
        <v>16841612.466666672</v>
      </c>
      <c r="AW83" s="45">
        <f t="shared" si="136"/>
        <v>17400554.200000007</v>
      </c>
      <c r="AX83" s="45">
        <f t="shared" si="136"/>
        <v>17975401.933333337</v>
      </c>
      <c r="AY83" s="45">
        <f t="shared" si="136"/>
        <v>18531453.06666667</v>
      </c>
      <c r="AZ83" s="45">
        <f t="shared" si="136"/>
        <v>19106300.800000008</v>
      </c>
      <c r="BA83" s="45">
        <f t="shared" si="136"/>
        <v>19681148.533333343</v>
      </c>
      <c r="BB83" s="45">
        <f t="shared" si="136"/>
        <v>20237199.666666675</v>
      </c>
      <c r="BC83" s="45">
        <f t="shared" si="136"/>
        <v>20812047.400000006</v>
      </c>
      <c r="BD83" s="45">
        <f t="shared" si="136"/>
        <v>21368098.533333339</v>
      </c>
      <c r="BE83" s="45">
        <f t="shared" si="136"/>
        <v>21940055.666666672</v>
      </c>
      <c r="BF83" s="45">
        <f t="shared" si="136"/>
        <v>22514903.400000006</v>
      </c>
      <c r="BG83" s="45">
        <f t="shared" si="136"/>
        <v>23070954.533333335</v>
      </c>
      <c r="BH83" s="45">
        <f t="shared" si="136"/>
        <v>23642911.666666672</v>
      </c>
      <c r="BI83" s="45">
        <f t="shared" si="136"/>
        <v>24198962.800000004</v>
      </c>
      <c r="BJ83" s="45">
        <f t="shared" si="136"/>
        <v>24770919.933333337</v>
      </c>
      <c r="BK83" s="45">
        <f t="shared" si="136"/>
        <v>25342877.06666667</v>
      </c>
      <c r="BL83" s="45">
        <f t="shared" si="136"/>
        <v>25898928.199999999</v>
      </c>
      <c r="BM83" s="45">
        <f t="shared" si="136"/>
        <v>26470885.333333336</v>
      </c>
      <c r="BN83" s="45">
        <f t="shared" si="136"/>
        <v>27024045.866666663</v>
      </c>
      <c r="BO83" s="45">
        <f t="shared" si="136"/>
        <v>27596003</v>
      </c>
      <c r="BP83" s="45">
        <f t="shared" si="136"/>
        <v>28167960.133333329</v>
      </c>
      <c r="BQ83" s="45">
        <f t="shared" si="136"/>
        <v>28724011.266666666</v>
      </c>
      <c r="BR83" s="45">
        <f t="shared" si="136"/>
        <v>29295968.399999999</v>
      </c>
      <c r="BT83" s="45">
        <f>SUM(K83:V83)</f>
        <v>9064709.333333334</v>
      </c>
      <c r="BU83" s="45">
        <f t="shared" si="132"/>
        <v>65071610.200000003</v>
      </c>
      <c r="BV83" s="45">
        <f>SUM(AI83:AT83)</f>
        <v>150497705.20000002</v>
      </c>
      <c r="BW83" s="45">
        <f>SUM(AU83:BF83)</f>
        <v>232672649.80000004</v>
      </c>
      <c r="BX83" s="45">
        <f>SUM(BG83:BR83)</f>
        <v>314204428.19999999</v>
      </c>
    </row>
    <row r="84" spans="5:76" ht="24">
      <c r="E84" s="71" t="s">
        <v>77</v>
      </c>
      <c r="F84" s="48"/>
      <c r="G84" s="48"/>
      <c r="H84" s="48"/>
      <c r="I84" s="48"/>
      <c r="J84" s="48"/>
      <c r="K84" s="70" t="e">
        <f t="shared" ref="K84:AP84" si="137">K21/K17</f>
        <v>#DIV/0!</v>
      </c>
      <c r="L84" s="70" t="e">
        <f t="shared" si="137"/>
        <v>#DIV/0!</v>
      </c>
      <c r="M84" s="70" t="e">
        <f t="shared" si="137"/>
        <v>#DIV/0!</v>
      </c>
      <c r="N84" s="70" t="e">
        <f t="shared" si="137"/>
        <v>#DIV/0!</v>
      </c>
      <c r="O84" s="70" t="e">
        <f t="shared" si="137"/>
        <v>#DIV/0!</v>
      </c>
      <c r="P84" s="70">
        <f t="shared" si="137"/>
        <v>0.03</v>
      </c>
      <c r="Q84" s="70">
        <f t="shared" si="137"/>
        <v>4.1602170498357849E-2</v>
      </c>
      <c r="R84" s="70">
        <f t="shared" si="137"/>
        <v>6.0817696205999174E-2</v>
      </c>
      <c r="S84" s="70">
        <f t="shared" si="137"/>
        <v>7.6179422449356562E-2</v>
      </c>
      <c r="T84" s="70">
        <f t="shared" si="137"/>
        <v>8.8837982180496836E-2</v>
      </c>
      <c r="U84" s="70">
        <f t="shared" si="137"/>
        <v>9.9530835241634516E-2</v>
      </c>
      <c r="V84" s="70">
        <f t="shared" si="137"/>
        <v>0.10278781046800695</v>
      </c>
      <c r="W84" s="70">
        <f t="shared" si="137"/>
        <v>8.1259724150394716E-2</v>
      </c>
      <c r="X84" s="70">
        <f t="shared" si="137"/>
        <v>9.1209847386436671E-2</v>
      </c>
      <c r="Y84" s="70">
        <f t="shared" si="137"/>
        <v>0.10183486576499015</v>
      </c>
      <c r="Z84" s="70">
        <f t="shared" si="137"/>
        <v>0.10888339542451021</v>
      </c>
      <c r="AA84" s="70">
        <f t="shared" si="137"/>
        <v>0.11510161474858753</v>
      </c>
      <c r="AB84" s="70">
        <f t="shared" si="137"/>
        <v>0.12233005379037719</v>
      </c>
      <c r="AC84" s="70">
        <f t="shared" si="137"/>
        <v>0.1272276612696312</v>
      </c>
      <c r="AD84" s="70">
        <f t="shared" si="137"/>
        <v>0.13310933898394706</v>
      </c>
      <c r="AE84" s="70">
        <f t="shared" si="137"/>
        <v>0.13707913618176557</v>
      </c>
      <c r="AF84" s="70">
        <f t="shared" si="137"/>
        <v>0.14076221801341574</v>
      </c>
      <c r="AG84" s="70">
        <f t="shared" si="137"/>
        <v>0.14537876354538232</v>
      </c>
      <c r="AH84" s="70">
        <f t="shared" si="137"/>
        <v>0.14847237467242894</v>
      </c>
      <c r="AI84" s="70">
        <f t="shared" si="137"/>
        <v>0.13554232517861009</v>
      </c>
      <c r="AJ84" s="70">
        <f t="shared" si="137"/>
        <v>0.14218282463695911</v>
      </c>
      <c r="AK84" s="70">
        <f t="shared" si="137"/>
        <v>0.14878386027330801</v>
      </c>
      <c r="AL84" s="70">
        <f t="shared" si="137"/>
        <v>0.15460278741050354</v>
      </c>
      <c r="AM84" s="70">
        <f t="shared" si="137"/>
        <v>0.15914124193467113</v>
      </c>
      <c r="AN84" s="70">
        <f t="shared" si="137"/>
        <v>0.16383275745931836</v>
      </c>
      <c r="AO84" s="70">
        <f t="shared" si="137"/>
        <v>0.16750299577865585</v>
      </c>
      <c r="AP84" s="70">
        <f t="shared" si="137"/>
        <v>0.17137955467088059</v>
      </c>
      <c r="AQ84" s="70">
        <f t="shared" ref="AQ84:BR84" si="138">AQ21/AQ17</f>
        <v>0.17490274943678413</v>
      </c>
      <c r="AR84" s="70">
        <f t="shared" si="138"/>
        <v>0.17765854127149466</v>
      </c>
      <c r="AS84" s="70">
        <f t="shared" si="138"/>
        <v>0.18065471441310363</v>
      </c>
      <c r="AT84" s="70">
        <f t="shared" si="138"/>
        <v>0.18299597148796651</v>
      </c>
      <c r="AU84" s="70">
        <f t="shared" si="138"/>
        <v>0.18558358281900558</v>
      </c>
      <c r="AV84" s="70">
        <f t="shared" si="138"/>
        <v>0.18795711371144247</v>
      </c>
      <c r="AW84" s="70">
        <f t="shared" si="138"/>
        <v>0.18979989626044025</v>
      </c>
      <c r="AX84" s="70">
        <f t="shared" si="138"/>
        <v>0.19188843769190811</v>
      </c>
      <c r="AY84" s="70">
        <f t="shared" si="138"/>
        <v>0.19350573945619357</v>
      </c>
      <c r="AZ84" s="70">
        <f t="shared" si="138"/>
        <v>0.19534257836715987</v>
      </c>
      <c r="BA84" s="70">
        <f t="shared" si="138"/>
        <v>0.19706448457920686</v>
      </c>
      <c r="BB84" s="70">
        <f t="shared" si="138"/>
        <v>0.19838600044628291</v>
      </c>
      <c r="BC84" s="70">
        <f t="shared" si="138"/>
        <v>0.19991883108146027</v>
      </c>
      <c r="BD84" s="70">
        <f t="shared" si="138"/>
        <v>0.20108784852543904</v>
      </c>
      <c r="BE84" s="70">
        <f t="shared" si="138"/>
        <v>0.20248043464827195</v>
      </c>
      <c r="BF84" s="70">
        <f t="shared" si="138"/>
        <v>0.20377945922548252</v>
      </c>
      <c r="BG84" s="70">
        <f t="shared" si="138"/>
        <v>0.20475953042654191</v>
      </c>
      <c r="BH84" s="70">
        <f t="shared" si="138"/>
        <v>0.20595199579067563</v>
      </c>
      <c r="BI84" s="70">
        <f t="shared" si="138"/>
        <v>0.20683167460087498</v>
      </c>
      <c r="BJ84" s="70">
        <f t="shared" si="138"/>
        <v>0.20791640827999855</v>
      </c>
      <c r="BK84" s="70">
        <f t="shared" si="138"/>
        <v>0.20894941430196928</v>
      </c>
      <c r="BL84" s="70">
        <f t="shared" si="138"/>
        <v>0.20970123639577115</v>
      </c>
      <c r="BM84" s="70">
        <f t="shared" si="138"/>
        <v>0.21064744425713283</v>
      </c>
      <c r="BN84" s="70">
        <f t="shared" si="138"/>
        <v>0.21134579945462018</v>
      </c>
      <c r="BO84" s="70">
        <f t="shared" si="138"/>
        <v>0.21221576424711461</v>
      </c>
      <c r="BP84" s="70">
        <f t="shared" si="138"/>
        <v>0.21304859727930334</v>
      </c>
      <c r="BQ84" s="70">
        <f t="shared" si="138"/>
        <v>0.21364071830495715</v>
      </c>
      <c r="BR84" s="70">
        <f t="shared" si="138"/>
        <v>0.21441090944585017</v>
      </c>
      <c r="BS84" s="33"/>
      <c r="BT84" s="70">
        <f>BT21/BT17</f>
        <v>7.6361709643235617E-2</v>
      </c>
      <c r="BU84" s="70">
        <f>BU21/BU17</f>
        <v>0.12540109723358325</v>
      </c>
      <c r="BV84" s="70">
        <f>BV21/BV17</f>
        <v>0.16582561465455567</v>
      </c>
      <c r="BW84" s="70">
        <f>BW21/BW17</f>
        <v>0.19617359288105415</v>
      </c>
      <c r="BX84" s="70">
        <f>BX21/BX17</f>
        <v>0.21018653914400609</v>
      </c>
    </row>
    <row r="85" spans="5:76" ht="24">
      <c r="E85" s="71" t="s">
        <v>78</v>
      </c>
      <c r="F85" s="48"/>
      <c r="G85" s="48"/>
      <c r="H85" s="48"/>
      <c r="I85" s="48"/>
      <c r="J85" s="48"/>
      <c r="K85" s="70" t="e">
        <f t="shared" ref="K85:AP85" si="139">K83/K17</f>
        <v>#DIV/0!</v>
      </c>
      <c r="L85" s="70" t="e">
        <f t="shared" si="139"/>
        <v>#DIV/0!</v>
      </c>
      <c r="M85" s="70" t="e">
        <f t="shared" si="139"/>
        <v>#DIV/0!</v>
      </c>
      <c r="N85" s="70" t="e">
        <f t="shared" si="139"/>
        <v>#DIV/0!</v>
      </c>
      <c r="O85" s="70" t="e">
        <f t="shared" si="139"/>
        <v>#DIV/0!</v>
      </c>
      <c r="P85" s="70">
        <f t="shared" si="139"/>
        <v>0.97</v>
      </c>
      <c r="Q85" s="70">
        <f t="shared" si="139"/>
        <v>0.95839782950164221</v>
      </c>
      <c r="R85" s="70">
        <f t="shared" si="139"/>
        <v>0.93918230379400092</v>
      </c>
      <c r="S85" s="70">
        <f t="shared" si="139"/>
        <v>0.9238205775506434</v>
      </c>
      <c r="T85" s="70">
        <f t="shared" si="139"/>
        <v>0.91116201781950312</v>
      </c>
      <c r="U85" s="70">
        <f t="shared" si="139"/>
        <v>0.90046916475836547</v>
      </c>
      <c r="V85" s="70">
        <f t="shared" si="139"/>
        <v>0.89721218953199311</v>
      </c>
      <c r="W85" s="70">
        <f t="shared" si="139"/>
        <v>0.91874027584960527</v>
      </c>
      <c r="X85" s="70">
        <f t="shared" si="139"/>
        <v>0.90879015261356333</v>
      </c>
      <c r="Y85" s="70">
        <f t="shared" si="139"/>
        <v>0.89816513423500977</v>
      </c>
      <c r="Z85" s="70">
        <f t="shared" si="139"/>
        <v>0.89111660457548969</v>
      </c>
      <c r="AA85" s="70">
        <f t="shared" si="139"/>
        <v>0.88489838525141251</v>
      </c>
      <c r="AB85" s="70">
        <f t="shared" si="139"/>
        <v>0.8776699462096228</v>
      </c>
      <c r="AC85" s="70">
        <f t="shared" si="139"/>
        <v>0.87277233873036886</v>
      </c>
      <c r="AD85" s="70">
        <f t="shared" si="139"/>
        <v>0.86689066101605294</v>
      </c>
      <c r="AE85" s="70">
        <f t="shared" si="139"/>
        <v>0.86292086381823452</v>
      </c>
      <c r="AF85" s="70">
        <f t="shared" si="139"/>
        <v>0.85923778198658418</v>
      </c>
      <c r="AG85" s="70">
        <f t="shared" si="139"/>
        <v>0.85462123645461774</v>
      </c>
      <c r="AH85" s="70">
        <f t="shared" si="139"/>
        <v>0.85152762532757109</v>
      </c>
      <c r="AI85" s="70">
        <f t="shared" si="139"/>
        <v>0.86445767482138991</v>
      </c>
      <c r="AJ85" s="70">
        <f t="shared" si="139"/>
        <v>0.85781717536304081</v>
      </c>
      <c r="AK85" s="70">
        <f t="shared" si="139"/>
        <v>0.85121613972669197</v>
      </c>
      <c r="AL85" s="70">
        <f t="shared" si="139"/>
        <v>0.84539721258949652</v>
      </c>
      <c r="AM85" s="70">
        <f t="shared" si="139"/>
        <v>0.84085875806532884</v>
      </c>
      <c r="AN85" s="70">
        <f t="shared" si="139"/>
        <v>0.83616724254068175</v>
      </c>
      <c r="AO85" s="70">
        <f t="shared" si="139"/>
        <v>0.83249700422134421</v>
      </c>
      <c r="AP85" s="70">
        <f t="shared" si="139"/>
        <v>0.82862044532911949</v>
      </c>
      <c r="AQ85" s="70">
        <f t="shared" ref="AQ85:BR85" si="140">AQ83/AQ17</f>
        <v>0.82509725056321581</v>
      </c>
      <c r="AR85" s="70">
        <f t="shared" si="140"/>
        <v>0.82234145872850539</v>
      </c>
      <c r="AS85" s="70">
        <f t="shared" si="140"/>
        <v>0.81934528558689634</v>
      </c>
      <c r="AT85" s="70">
        <f t="shared" si="140"/>
        <v>0.81700402851203346</v>
      </c>
      <c r="AU85" s="70">
        <f t="shared" si="140"/>
        <v>0.81441641718099445</v>
      </c>
      <c r="AV85" s="70">
        <f t="shared" si="140"/>
        <v>0.81204288628855759</v>
      </c>
      <c r="AW85" s="70">
        <f t="shared" si="140"/>
        <v>0.81020010373955975</v>
      </c>
      <c r="AX85" s="70">
        <f t="shared" si="140"/>
        <v>0.80811156230809178</v>
      </c>
      <c r="AY85" s="70">
        <f t="shared" si="140"/>
        <v>0.80649426054380635</v>
      </c>
      <c r="AZ85" s="70">
        <f t="shared" si="140"/>
        <v>0.80465742163284015</v>
      </c>
      <c r="BA85" s="70">
        <f t="shared" si="140"/>
        <v>0.80293551542079311</v>
      </c>
      <c r="BB85" s="70">
        <f t="shared" si="140"/>
        <v>0.80161399955371704</v>
      </c>
      <c r="BC85" s="70">
        <f t="shared" si="140"/>
        <v>0.80008116891853964</v>
      </c>
      <c r="BD85" s="70">
        <f t="shared" si="140"/>
        <v>0.79891215147456096</v>
      </c>
      <c r="BE85" s="70">
        <f t="shared" si="140"/>
        <v>0.79751956535172808</v>
      </c>
      <c r="BF85" s="70">
        <f t="shared" si="140"/>
        <v>0.79622054077451754</v>
      </c>
      <c r="BG85" s="70">
        <f t="shared" si="140"/>
        <v>0.79524046957345806</v>
      </c>
      <c r="BH85" s="70">
        <f t="shared" si="140"/>
        <v>0.79404800420932431</v>
      </c>
      <c r="BI85" s="70">
        <f t="shared" si="140"/>
        <v>0.79316832539912507</v>
      </c>
      <c r="BJ85" s="70">
        <f t="shared" si="140"/>
        <v>0.79208359172000153</v>
      </c>
      <c r="BK85" s="70">
        <f t="shared" si="140"/>
        <v>0.79105058569803077</v>
      </c>
      <c r="BL85" s="70">
        <f t="shared" si="140"/>
        <v>0.79029876360422879</v>
      </c>
      <c r="BM85" s="70">
        <f t="shared" si="140"/>
        <v>0.78935255574286711</v>
      </c>
      <c r="BN85" s="70">
        <f t="shared" si="140"/>
        <v>0.78865420054537982</v>
      </c>
      <c r="BO85" s="70">
        <f t="shared" si="140"/>
        <v>0.78778423575288536</v>
      </c>
      <c r="BP85" s="70">
        <f t="shared" si="140"/>
        <v>0.78695140272069664</v>
      </c>
      <c r="BQ85" s="70">
        <f t="shared" si="140"/>
        <v>0.78635928169504288</v>
      </c>
      <c r="BR85" s="70">
        <f t="shared" si="140"/>
        <v>0.78558909055414983</v>
      </c>
      <c r="BS85" s="33"/>
      <c r="BT85" s="70">
        <f>BT83/BT17</f>
        <v>0.92363829035676437</v>
      </c>
      <c r="BU85" s="70">
        <f>BU83/BU17</f>
        <v>0.87459890276641683</v>
      </c>
      <c r="BV85" s="70">
        <f>BV83/BV17</f>
        <v>0.83417438534544441</v>
      </c>
      <c r="BW85" s="70">
        <f>BW83/BW17</f>
        <v>0.80382640711894582</v>
      </c>
      <c r="BX85" s="70">
        <f>BX83/BX17</f>
        <v>0.78981346085599391</v>
      </c>
    </row>
    <row r="86" spans="5:76" ht="24">
      <c r="E86" s="9"/>
      <c r="F86" s="9"/>
      <c r="G86" s="9"/>
      <c r="H86" s="9"/>
      <c r="I86" s="9"/>
      <c r="J86" s="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T86" s="22"/>
      <c r="BU86" s="22"/>
      <c r="BV86" s="22"/>
      <c r="BW86" s="22"/>
      <c r="BX86" s="22"/>
    </row>
    <row r="87" spans="5:76" ht="24">
      <c r="E87" s="46" t="s">
        <v>79</v>
      </c>
      <c r="F87" s="46"/>
      <c r="G87" s="46"/>
      <c r="H87" s="46"/>
      <c r="I87" s="46"/>
      <c r="J87" s="46"/>
      <c r="K87" s="47">
        <f>K21+K81</f>
        <v>2994000</v>
      </c>
      <c r="L87" s="47">
        <f t="shared" ref="L87:AP87" si="141">L21+L81</f>
        <v>2994000</v>
      </c>
      <c r="M87" s="47">
        <f t="shared" si="141"/>
        <v>2994000</v>
      </c>
      <c r="N87" s="47">
        <f t="shared" si="141"/>
        <v>2994000</v>
      </c>
      <c r="O87" s="47">
        <f t="shared" si="141"/>
        <v>3024000</v>
      </c>
      <c r="P87" s="47">
        <f t="shared" si="141"/>
        <v>3359157.6</v>
      </c>
      <c r="Q87" s="47">
        <f t="shared" si="141"/>
        <v>5192114.4000000004</v>
      </c>
      <c r="R87" s="47">
        <f t="shared" si="141"/>
        <v>5227465.2</v>
      </c>
      <c r="S87" s="47">
        <f t="shared" si="141"/>
        <v>5262726.5999999996</v>
      </c>
      <c r="T87" s="47">
        <f t="shared" si="141"/>
        <v>5774898.5999999996</v>
      </c>
      <c r="U87" s="47">
        <f t="shared" si="141"/>
        <v>5809981.2000000002</v>
      </c>
      <c r="V87" s="47">
        <f t="shared" si="141"/>
        <v>5831080.4000000004</v>
      </c>
      <c r="W87" s="47">
        <f t="shared" si="141"/>
        <v>6286733</v>
      </c>
      <c r="X87" s="47">
        <f t="shared" si="141"/>
        <v>6368802</v>
      </c>
      <c r="Y87" s="47">
        <f t="shared" si="141"/>
        <v>6941586.2000000002</v>
      </c>
      <c r="Z87" s="47">
        <f t="shared" si="141"/>
        <v>7023208.2000000002</v>
      </c>
      <c r="AA87" s="47">
        <f t="shared" si="141"/>
        <v>7104562</v>
      </c>
      <c r="AB87" s="47">
        <f t="shared" si="141"/>
        <v>7199631</v>
      </c>
      <c r="AC87" s="47">
        <f t="shared" si="141"/>
        <v>8441537.8000000007</v>
      </c>
      <c r="AD87" s="47">
        <f t="shared" si="141"/>
        <v>8536249.1999999993</v>
      </c>
      <c r="AE87" s="47">
        <f t="shared" si="141"/>
        <v>8616887.8000000007</v>
      </c>
      <c r="AF87" s="47">
        <f t="shared" si="141"/>
        <v>8697347.5999999996</v>
      </c>
      <c r="AG87" s="47">
        <f t="shared" si="141"/>
        <v>8791612</v>
      </c>
      <c r="AH87" s="47">
        <f t="shared" si="141"/>
        <v>9348893</v>
      </c>
      <c r="AI87" s="47">
        <f t="shared" si="141"/>
        <v>9601177.5999999996</v>
      </c>
      <c r="AJ87" s="47">
        <f t="shared" si="141"/>
        <v>9784646.8000000007</v>
      </c>
      <c r="AK87" s="47">
        <f t="shared" si="141"/>
        <v>9982010</v>
      </c>
      <c r="AL87" s="47">
        <f t="shared" si="141"/>
        <v>10179373.199999999</v>
      </c>
      <c r="AM87" s="47">
        <f t="shared" si="141"/>
        <v>10362753</v>
      </c>
      <c r="AN87" s="47">
        <f t="shared" si="141"/>
        <v>10560026.800000001</v>
      </c>
      <c r="AO87" s="47">
        <f t="shared" si="141"/>
        <v>12103317.199999999</v>
      </c>
      <c r="AP87" s="47">
        <f t="shared" si="141"/>
        <v>12300501.6</v>
      </c>
      <c r="AQ87" s="47">
        <f t="shared" ref="AQ87:BR87" si="142">AQ21+AQ81</f>
        <v>12497686</v>
      </c>
      <c r="AR87" s="47">
        <f t="shared" si="142"/>
        <v>12680887</v>
      </c>
      <c r="AS87" s="47">
        <f t="shared" si="142"/>
        <v>12877982</v>
      </c>
      <c r="AT87" s="47">
        <f t="shared" si="142"/>
        <v>13538093.6</v>
      </c>
      <c r="AU87" s="47">
        <f t="shared" si="142"/>
        <v>13735099.199999999</v>
      </c>
      <c r="AV87" s="47">
        <f t="shared" si="142"/>
        <v>13932194.199999999</v>
      </c>
      <c r="AW87" s="47">
        <f t="shared" si="142"/>
        <v>14115305.800000001</v>
      </c>
      <c r="AX87" s="47">
        <f t="shared" si="142"/>
        <v>14312311.4</v>
      </c>
      <c r="AY87" s="47">
        <f t="shared" si="142"/>
        <v>14495333.6</v>
      </c>
      <c r="AZ87" s="47">
        <f t="shared" si="142"/>
        <v>14692339.199999999</v>
      </c>
      <c r="BA87" s="47">
        <f t="shared" si="142"/>
        <v>14889344.800000001</v>
      </c>
      <c r="BB87" s="47">
        <f t="shared" si="142"/>
        <v>15072367</v>
      </c>
      <c r="BC87" s="47">
        <f t="shared" si="142"/>
        <v>15269372.600000001</v>
      </c>
      <c r="BD87" s="47">
        <f t="shared" si="142"/>
        <v>15452394.800000001</v>
      </c>
      <c r="BE87" s="47">
        <f t="shared" si="142"/>
        <v>15649311</v>
      </c>
      <c r="BF87" s="47">
        <f t="shared" si="142"/>
        <v>15846316.6</v>
      </c>
      <c r="BG87" s="47">
        <f t="shared" si="142"/>
        <v>16029338.800000001</v>
      </c>
      <c r="BH87" s="47">
        <f t="shared" si="142"/>
        <v>16226255</v>
      </c>
      <c r="BI87" s="47">
        <f t="shared" si="142"/>
        <v>16709277.199999999</v>
      </c>
      <c r="BJ87" s="47">
        <f t="shared" si="142"/>
        <v>16906193.399999999</v>
      </c>
      <c r="BK87" s="47">
        <f t="shared" si="142"/>
        <v>17103109.600000001</v>
      </c>
      <c r="BL87" s="47">
        <f t="shared" si="142"/>
        <v>17286131.800000001</v>
      </c>
      <c r="BM87" s="47">
        <f t="shared" si="142"/>
        <v>17483048</v>
      </c>
      <c r="BN87" s="47">
        <f t="shared" si="142"/>
        <v>17665980.800000001</v>
      </c>
      <c r="BO87" s="47">
        <f t="shared" si="142"/>
        <v>17862897</v>
      </c>
      <c r="BP87" s="47">
        <f t="shared" si="142"/>
        <v>18059813.199999999</v>
      </c>
      <c r="BQ87" s="47">
        <f t="shared" si="142"/>
        <v>18242835.399999999</v>
      </c>
      <c r="BR87" s="47">
        <f t="shared" si="142"/>
        <v>18439751.600000001</v>
      </c>
      <c r="BT87" s="47">
        <f>SUM(K87:V87)</f>
        <v>51457424</v>
      </c>
      <c r="BU87" s="47">
        <f t="shared" si="132"/>
        <v>93357049.799999997</v>
      </c>
      <c r="BV87" s="47">
        <f>SUM(AI87:AT87)</f>
        <v>136468454.79999998</v>
      </c>
      <c r="BW87" s="47">
        <f>SUM(AU87:BF87)</f>
        <v>177461690.20000002</v>
      </c>
      <c r="BX87" s="47">
        <f>SUM(BG87:BR87)</f>
        <v>208014631.79999998</v>
      </c>
    </row>
    <row r="88" spans="5:76" ht="24">
      <c r="E88" s="42" t="s">
        <v>22</v>
      </c>
      <c r="F88" s="42"/>
      <c r="G88" s="42"/>
      <c r="H88" s="42"/>
      <c r="I88" s="42"/>
      <c r="J88" s="42"/>
      <c r="K88" s="43">
        <f>K17-K87</f>
        <v>-2994000</v>
      </c>
      <c r="L88" s="43">
        <f t="shared" ref="L88:AP88" si="143">L17-L87</f>
        <v>-2994000</v>
      </c>
      <c r="M88" s="43">
        <f t="shared" si="143"/>
        <v>-2994000</v>
      </c>
      <c r="N88" s="43">
        <f t="shared" si="143"/>
        <v>-2994000</v>
      </c>
      <c r="O88" s="43">
        <f t="shared" si="143"/>
        <v>-3024000</v>
      </c>
      <c r="P88" s="43">
        <f t="shared" si="143"/>
        <v>-2353904.2666666666</v>
      </c>
      <c r="Q88" s="43">
        <f t="shared" si="143"/>
        <v>-4071634.4000000004</v>
      </c>
      <c r="R88" s="43">
        <f t="shared" si="143"/>
        <v>-3961958.5333333332</v>
      </c>
      <c r="S88" s="43">
        <f>S17-S87</f>
        <v>-3855173.2666666661</v>
      </c>
      <c r="T88" s="43">
        <f t="shared" si="143"/>
        <v>-4228278.5999999996</v>
      </c>
      <c r="U88" s="43">
        <f t="shared" si="143"/>
        <v>-4127274.5333333332</v>
      </c>
      <c r="V88" s="43">
        <f t="shared" si="143"/>
        <v>-4045067.0666666669</v>
      </c>
      <c r="W88" s="43">
        <f t="shared" si="143"/>
        <v>-2228966.333333333</v>
      </c>
      <c r="X88" s="43">
        <f t="shared" si="143"/>
        <v>-1908735.333333333</v>
      </c>
      <c r="Y88" s="43">
        <f t="shared" si="143"/>
        <v>-2055379.5333333332</v>
      </c>
      <c r="Z88" s="43">
        <f t="shared" si="143"/>
        <v>-1749601.5333333332</v>
      </c>
      <c r="AA88" s="43">
        <f t="shared" si="143"/>
        <v>-1452495.333333333</v>
      </c>
      <c r="AB88" s="43">
        <f t="shared" si="143"/>
        <v>-1145264.333333333</v>
      </c>
      <c r="AC88" s="43">
        <f t="shared" si="143"/>
        <v>-2023611.1333333338</v>
      </c>
      <c r="AD88" s="43">
        <f t="shared" si="143"/>
        <v>-1727942.5333333323</v>
      </c>
      <c r="AE88" s="43">
        <f t="shared" si="143"/>
        <v>-1453961.1333333338</v>
      </c>
      <c r="AF88" s="43">
        <f t="shared" si="143"/>
        <v>-1185760.9333333327</v>
      </c>
      <c r="AG88" s="43">
        <f t="shared" si="143"/>
        <v>-904545.33333333302</v>
      </c>
      <c r="AH88" s="43">
        <f t="shared" si="143"/>
        <v>-1119126.333333333</v>
      </c>
      <c r="AI88" s="43">
        <f t="shared" si="143"/>
        <v>1238075.7333333343</v>
      </c>
      <c r="AJ88" s="43">
        <f t="shared" si="143"/>
        <v>1803579.8666666672</v>
      </c>
      <c r="AK88" s="43">
        <f t="shared" si="143"/>
        <v>2384990</v>
      </c>
      <c r="AL88" s="43">
        <f t="shared" si="143"/>
        <v>2966400.1333333366</v>
      </c>
      <c r="AM88" s="43">
        <f t="shared" si="143"/>
        <v>3529013.6666666679</v>
      </c>
      <c r="AN88" s="43">
        <f t="shared" si="143"/>
        <v>4107533.2000000011</v>
      </c>
      <c r="AO88" s="43">
        <f t="shared" si="143"/>
        <v>3307256.1333333366</v>
      </c>
      <c r="AP88" s="43">
        <f t="shared" si="143"/>
        <v>3882885.0666666683</v>
      </c>
      <c r="AQ88" s="43">
        <f t="shared" ref="AQ88:BR88" si="144">AQ17-AQ87</f>
        <v>4458514.0000000037</v>
      </c>
      <c r="AR88" s="43">
        <f t="shared" si="144"/>
        <v>5015346.3333333358</v>
      </c>
      <c r="AS88" s="43">
        <f t="shared" si="144"/>
        <v>5588084.6666666716</v>
      </c>
      <c r="AT88" s="43">
        <f t="shared" si="144"/>
        <v>5665026.4000000041</v>
      </c>
      <c r="AU88" s="43">
        <f t="shared" si="144"/>
        <v>6234874.1333333366</v>
      </c>
      <c r="AV88" s="43">
        <f t="shared" si="144"/>
        <v>6807612.4666666724</v>
      </c>
      <c r="AW88" s="43">
        <f t="shared" si="144"/>
        <v>7361554.2000000067</v>
      </c>
      <c r="AX88" s="43">
        <f t="shared" si="144"/>
        <v>7931401.9333333392</v>
      </c>
      <c r="AY88" s="43">
        <f t="shared" si="144"/>
        <v>8482453.066666672</v>
      </c>
      <c r="AZ88" s="43">
        <f t="shared" si="144"/>
        <v>9052300.8000000082</v>
      </c>
      <c r="BA88" s="43">
        <f t="shared" si="144"/>
        <v>9622148.5333333425</v>
      </c>
      <c r="BB88" s="43">
        <f t="shared" si="144"/>
        <v>10173199.666666675</v>
      </c>
      <c r="BC88" s="43">
        <f t="shared" si="144"/>
        <v>10743047.400000006</v>
      </c>
      <c r="BD88" s="43">
        <f t="shared" si="144"/>
        <v>11294098.533333339</v>
      </c>
      <c r="BE88" s="43">
        <f t="shared" si="144"/>
        <v>11861055.666666672</v>
      </c>
      <c r="BF88" s="43">
        <f t="shared" si="144"/>
        <v>12430903.400000004</v>
      </c>
      <c r="BG88" s="43">
        <f t="shared" si="144"/>
        <v>12981954.533333335</v>
      </c>
      <c r="BH88" s="43">
        <f t="shared" si="144"/>
        <v>13548911.666666672</v>
      </c>
      <c r="BI88" s="43">
        <f t="shared" si="144"/>
        <v>13799962.800000004</v>
      </c>
      <c r="BJ88" s="43">
        <f t="shared" si="144"/>
        <v>14366919.933333337</v>
      </c>
      <c r="BK88" s="43">
        <f t="shared" si="144"/>
        <v>14933877.066666666</v>
      </c>
      <c r="BL88" s="43">
        <f t="shared" si="144"/>
        <v>15484928.199999999</v>
      </c>
      <c r="BM88" s="43">
        <f t="shared" si="144"/>
        <v>16051885.333333336</v>
      </c>
      <c r="BN88" s="43">
        <f t="shared" si="144"/>
        <v>16600045.866666663</v>
      </c>
      <c r="BO88" s="43">
        <f t="shared" si="144"/>
        <v>17167003</v>
      </c>
      <c r="BP88" s="43">
        <f t="shared" si="144"/>
        <v>17733960.133333329</v>
      </c>
      <c r="BQ88" s="43">
        <f t="shared" si="144"/>
        <v>18285011.266666666</v>
      </c>
      <c r="BR88" s="43">
        <f t="shared" si="144"/>
        <v>18851968.399999999</v>
      </c>
      <c r="BT88" s="43">
        <f>SUM(K88:V88)</f>
        <v>-41643290.666666664</v>
      </c>
      <c r="BU88" s="43">
        <f t="shared" si="132"/>
        <v>-18955389.799999993</v>
      </c>
      <c r="BV88" s="43">
        <f>SUM(AI88:AT88)</f>
        <v>43946705.200000033</v>
      </c>
      <c r="BW88" s="43">
        <f>SUM(AU88:BF88)</f>
        <v>111994649.80000009</v>
      </c>
      <c r="BX88" s="43">
        <f>SUM(BG88:BR88)</f>
        <v>189806428.20000002</v>
      </c>
    </row>
    <row r="89" spans="5:76" ht="24">
      <c r="E89" s="71" t="s">
        <v>80</v>
      </c>
      <c r="F89" s="71"/>
      <c r="G89" s="71"/>
      <c r="H89" s="71"/>
      <c r="I89" s="71"/>
      <c r="J89" s="71"/>
      <c r="K89" s="70" t="e">
        <f t="shared" ref="K89:AP89" si="145">K88/K17</f>
        <v>#DIV/0!</v>
      </c>
      <c r="L89" s="70" t="e">
        <f t="shared" si="145"/>
        <v>#DIV/0!</v>
      </c>
      <c r="M89" s="70" t="e">
        <f t="shared" si="145"/>
        <v>#DIV/0!</v>
      </c>
      <c r="N89" s="70" t="e">
        <f t="shared" si="145"/>
        <v>#DIV/0!</v>
      </c>
      <c r="O89" s="70" t="e">
        <f t="shared" si="145"/>
        <v>#DIV/0!</v>
      </c>
      <c r="P89" s="70">
        <f t="shared" si="145"/>
        <v>-2.3416030453351726</v>
      </c>
      <c r="Q89" s="70">
        <f t="shared" si="145"/>
        <v>-3.6338305012137657</v>
      </c>
      <c r="R89" s="70">
        <f t="shared" si="145"/>
        <v>-3.1307290887444283</v>
      </c>
      <c r="S89" s="70">
        <f t="shared" si="145"/>
        <v>-2.7389180753363989</v>
      </c>
      <c r="T89" s="70">
        <f t="shared" si="145"/>
        <v>-2.7338833068239126</v>
      </c>
      <c r="U89" s="70">
        <f t="shared" si="145"/>
        <v>-2.4527593638819996</v>
      </c>
      <c r="V89" s="70">
        <f t="shared" si="145"/>
        <v>-2.2648582690685397</v>
      </c>
      <c r="W89" s="70">
        <f t="shared" si="145"/>
        <v>-0.5493086508999202</v>
      </c>
      <c r="X89" s="70">
        <f t="shared" si="145"/>
        <v>-0.42796116649975324</v>
      </c>
      <c r="Y89" s="70">
        <f t="shared" si="145"/>
        <v>-0.4206493244248094</v>
      </c>
      <c r="Z89" s="70">
        <f t="shared" si="145"/>
        <v>-0.33176564805111236</v>
      </c>
      <c r="AA89" s="70">
        <f t="shared" si="145"/>
        <v>-0.25698481971196369</v>
      </c>
      <c r="AB89" s="70">
        <f t="shared" si="145"/>
        <v>-0.18916335867775869</v>
      </c>
      <c r="AC89" s="70">
        <f t="shared" si="145"/>
        <v>-0.31530605418780111</v>
      </c>
      <c r="AD89" s="70">
        <f t="shared" si="145"/>
        <v>-0.25379916298325755</v>
      </c>
      <c r="AE89" s="70">
        <f t="shared" si="145"/>
        <v>-0.20298422711759351</v>
      </c>
      <c r="AF89" s="70">
        <f t="shared" si="145"/>
        <v>-0.15785758534814651</v>
      </c>
      <c r="AG89" s="70">
        <f t="shared" si="145"/>
        <v>-0.11468716717664358</v>
      </c>
      <c r="AH89" s="70">
        <f t="shared" si="145"/>
        <v>-0.1359851838650751</v>
      </c>
      <c r="AI89" s="70">
        <f t="shared" si="145"/>
        <v>0.11422149619161968</v>
      </c>
      <c r="AJ89" s="70">
        <f t="shared" si="145"/>
        <v>0.15563898761616679</v>
      </c>
      <c r="AK89" s="70">
        <f t="shared" si="145"/>
        <v>0.19285113608797608</v>
      </c>
      <c r="AL89" s="70">
        <f t="shared" si="145"/>
        <v>0.22565428888169906</v>
      </c>
      <c r="AM89" s="70">
        <f t="shared" si="145"/>
        <v>0.2540363476687631</v>
      </c>
      <c r="AN89" s="70">
        <f t="shared" si="145"/>
        <v>0.28004202471304024</v>
      </c>
      <c r="AO89" s="70">
        <f t="shared" si="145"/>
        <v>0.21460954513481237</v>
      </c>
      <c r="AP89" s="70">
        <f t="shared" si="145"/>
        <v>0.2399303153686827</v>
      </c>
      <c r="AQ89" s="70">
        <f t="shared" ref="AQ89:BR89" si="146">AQ88/AQ17</f>
        <v>0.26294299430296897</v>
      </c>
      <c r="AR89" s="70">
        <f t="shared" si="146"/>
        <v>0.28341321222783766</v>
      </c>
      <c r="AS89" s="70">
        <f t="shared" si="146"/>
        <v>0.30261369502980262</v>
      </c>
      <c r="AT89" s="70">
        <f t="shared" si="146"/>
        <v>0.29500551993634383</v>
      </c>
      <c r="AU89" s="70">
        <f t="shared" si="146"/>
        <v>0.3122124416123408</v>
      </c>
      <c r="AV89" s="70">
        <f t="shared" si="146"/>
        <v>0.32823895497579392</v>
      </c>
      <c r="AW89" s="70">
        <f t="shared" si="146"/>
        <v>0.34276678248123815</v>
      </c>
      <c r="AX89" s="70">
        <f t="shared" si="146"/>
        <v>0.3565682498455745</v>
      </c>
      <c r="AY89" s="70">
        <f t="shared" si="146"/>
        <v>0.36915883978381453</v>
      </c>
      <c r="AZ89" s="70">
        <f t="shared" si="146"/>
        <v>0.38123554621169264</v>
      </c>
      <c r="BA89" s="70">
        <f t="shared" si="146"/>
        <v>0.39255660201853626</v>
      </c>
      <c r="BB89" s="70">
        <f t="shared" si="146"/>
        <v>0.40296974914407435</v>
      </c>
      <c r="BC89" s="70">
        <f t="shared" si="146"/>
        <v>0.41299684535310449</v>
      </c>
      <c r="BD89" s="70">
        <f t="shared" si="146"/>
        <v>0.42226464578284917</v>
      </c>
      <c r="BE89" s="70">
        <f t="shared" si="146"/>
        <v>0.43114858520000349</v>
      </c>
      <c r="BF89" s="70">
        <f t="shared" si="146"/>
        <v>0.43960839856251788</v>
      </c>
      <c r="BG89" s="70">
        <f t="shared" si="146"/>
        <v>0.44747934482525659</v>
      </c>
      <c r="BH89" s="70">
        <f t="shared" si="146"/>
        <v>0.45504066587928427</v>
      </c>
      <c r="BI89" s="70">
        <f t="shared" si="146"/>
        <v>0.45232076577456543</v>
      </c>
      <c r="BJ89" s="70">
        <f t="shared" si="146"/>
        <v>0.4594016521540229</v>
      </c>
      <c r="BK89" s="70">
        <f t="shared" si="146"/>
        <v>0.46614487255147591</v>
      </c>
      <c r="BL89" s="70">
        <f t="shared" si="146"/>
        <v>0.47251838054673845</v>
      </c>
      <c r="BM89" s="70">
        <f t="shared" si="146"/>
        <v>0.47866161455517037</v>
      </c>
      <c r="BN89" s="70">
        <f t="shared" si="146"/>
        <v>0.48444618420888791</v>
      </c>
      <c r="BO89" s="70">
        <f t="shared" si="146"/>
        <v>0.49006714264100099</v>
      </c>
      <c r="BP89" s="70">
        <f t="shared" si="146"/>
        <v>0.49544818782261191</v>
      </c>
      <c r="BQ89" s="70">
        <f t="shared" si="146"/>
        <v>0.50057731115457671</v>
      </c>
      <c r="BR89" s="70">
        <f t="shared" si="146"/>
        <v>0.50552692125758747</v>
      </c>
      <c r="BS89" s="33"/>
      <c r="BT89" s="70">
        <f>BT88/BT17</f>
        <v>-4.2431959351139845</v>
      </c>
      <c r="BU89" s="70">
        <f>BU88/BU17</f>
        <v>-0.25477106021559187</v>
      </c>
      <c r="BV89" s="70">
        <f>BV88/BV17</f>
        <v>0.2435865433924734</v>
      </c>
      <c r="BW89" s="70">
        <f>BW88/BW17</f>
        <v>0.38691379086738975</v>
      </c>
      <c r="BX89" s="70">
        <f>BX88/BX17</f>
        <v>0.47711508334928276</v>
      </c>
    </row>
    <row r="90" spans="5:76" ht="24">
      <c r="E90" s="48" t="s">
        <v>23</v>
      </c>
      <c r="F90" s="48"/>
      <c r="G90" s="48"/>
      <c r="H90" s="48"/>
      <c r="I90" s="48"/>
      <c r="J90" s="48"/>
      <c r="K90" s="49">
        <f>K88</f>
        <v>-2994000</v>
      </c>
      <c r="L90" s="49">
        <f>K90+L88</f>
        <v>-5988000</v>
      </c>
      <c r="M90" s="49">
        <f t="shared" ref="M90:BR90" si="147">L90+M88</f>
        <v>-8982000</v>
      </c>
      <c r="N90" s="49">
        <f t="shared" si="147"/>
        <v>-11976000</v>
      </c>
      <c r="O90" s="49">
        <f t="shared" si="147"/>
        <v>-15000000</v>
      </c>
      <c r="P90" s="49">
        <f t="shared" si="147"/>
        <v>-17353904.266666666</v>
      </c>
      <c r="Q90" s="49">
        <f t="shared" si="147"/>
        <v>-21425538.666666664</v>
      </c>
      <c r="R90" s="49">
        <f t="shared" si="147"/>
        <v>-25387497.199999996</v>
      </c>
      <c r="S90" s="49">
        <f t="shared" si="147"/>
        <v>-29242670.466666661</v>
      </c>
      <c r="T90" s="49">
        <f t="shared" si="147"/>
        <v>-33470949.066666663</v>
      </c>
      <c r="U90" s="49">
        <f t="shared" si="147"/>
        <v>-37598223.599999994</v>
      </c>
      <c r="V90" s="49">
        <f t="shared" si="147"/>
        <v>-41643290.666666664</v>
      </c>
      <c r="W90" s="49">
        <f t="shared" si="147"/>
        <v>-43872257</v>
      </c>
      <c r="X90" s="49">
        <f t="shared" si="147"/>
        <v>-45780992.333333336</v>
      </c>
      <c r="Y90" s="49">
        <f t="shared" si="147"/>
        <v>-47836371.866666667</v>
      </c>
      <c r="Z90" s="49">
        <f t="shared" si="147"/>
        <v>-49585973.399999999</v>
      </c>
      <c r="AA90" s="49">
        <f t="shared" si="147"/>
        <v>-51038468.733333334</v>
      </c>
      <c r="AB90" s="49">
        <f t="shared" si="147"/>
        <v>-52183733.06666667</v>
      </c>
      <c r="AC90" s="49">
        <f t="shared" si="147"/>
        <v>-54207344.200000003</v>
      </c>
      <c r="AD90" s="49">
        <f t="shared" si="147"/>
        <v>-55935286.733333334</v>
      </c>
      <c r="AE90" s="49">
        <f t="shared" si="147"/>
        <v>-57389247.866666667</v>
      </c>
      <c r="AF90" s="49">
        <f t="shared" si="147"/>
        <v>-58575008.799999997</v>
      </c>
      <c r="AG90" s="49">
        <f t="shared" si="147"/>
        <v>-59479554.133333333</v>
      </c>
      <c r="AH90" s="49">
        <f t="shared" si="147"/>
        <v>-60598680.466666669</v>
      </c>
      <c r="AI90" s="49">
        <f t="shared" si="147"/>
        <v>-59360604.733333334</v>
      </c>
      <c r="AJ90" s="49">
        <f t="shared" si="147"/>
        <v>-57557024.866666667</v>
      </c>
      <c r="AK90" s="49">
        <f t="shared" si="147"/>
        <v>-55172034.866666667</v>
      </c>
      <c r="AL90" s="49">
        <f t="shared" si="147"/>
        <v>-52205634.733333334</v>
      </c>
      <c r="AM90" s="49">
        <f t="shared" si="147"/>
        <v>-48676621.066666663</v>
      </c>
      <c r="AN90" s="49">
        <f t="shared" si="147"/>
        <v>-44569087.86666666</v>
      </c>
      <c r="AO90" s="49">
        <f t="shared" si="147"/>
        <v>-41261831.733333319</v>
      </c>
      <c r="AP90" s="49">
        <f t="shared" si="147"/>
        <v>-37378946.666666649</v>
      </c>
      <c r="AQ90" s="49">
        <f t="shared" si="147"/>
        <v>-32920432.666666646</v>
      </c>
      <c r="AR90" s="49">
        <f t="shared" si="147"/>
        <v>-27905086.33333331</v>
      </c>
      <c r="AS90" s="49">
        <f t="shared" si="147"/>
        <v>-22317001.666666638</v>
      </c>
      <c r="AT90" s="49">
        <f t="shared" si="147"/>
        <v>-16651975.266666634</v>
      </c>
      <c r="AU90" s="49">
        <f t="shared" si="147"/>
        <v>-10417101.133333297</v>
      </c>
      <c r="AV90" s="49">
        <f t="shared" si="147"/>
        <v>-3609488.6666666251</v>
      </c>
      <c r="AW90" s="49">
        <f t="shared" si="147"/>
        <v>3752065.5333333816</v>
      </c>
      <c r="AX90" s="49">
        <f t="shared" si="147"/>
        <v>11683467.466666721</v>
      </c>
      <c r="AY90" s="49">
        <f t="shared" si="147"/>
        <v>20165920.533333391</v>
      </c>
      <c r="AZ90" s="49">
        <f t="shared" si="147"/>
        <v>29218221.333333399</v>
      </c>
      <c r="BA90" s="49">
        <f t="shared" si="147"/>
        <v>38840369.866666742</v>
      </c>
      <c r="BB90" s="49">
        <f t="shared" si="147"/>
        <v>49013569.533333421</v>
      </c>
      <c r="BC90" s="49">
        <f t="shared" si="147"/>
        <v>59756616.933333427</v>
      </c>
      <c r="BD90" s="49">
        <f t="shared" si="147"/>
        <v>71050715.466666758</v>
      </c>
      <c r="BE90" s="49">
        <f t="shared" si="147"/>
        <v>82911771.13333343</v>
      </c>
      <c r="BF90" s="49">
        <f t="shared" si="147"/>
        <v>95342674.533333436</v>
      </c>
      <c r="BG90" s="49">
        <f t="shared" si="147"/>
        <v>108324629.06666677</v>
      </c>
      <c r="BH90" s="49">
        <f t="shared" si="147"/>
        <v>121873540.73333344</v>
      </c>
      <c r="BI90" s="49">
        <f t="shared" si="147"/>
        <v>135673503.53333345</v>
      </c>
      <c r="BJ90" s="49">
        <f t="shared" si="147"/>
        <v>150040423.46666679</v>
      </c>
      <c r="BK90" s="49">
        <f t="shared" si="147"/>
        <v>164974300.53333345</v>
      </c>
      <c r="BL90" s="49">
        <f t="shared" si="147"/>
        <v>180459228.73333344</v>
      </c>
      <c r="BM90" s="49">
        <f t="shared" si="147"/>
        <v>196511114.06666678</v>
      </c>
      <c r="BN90" s="49">
        <f t="shared" si="147"/>
        <v>213111159.93333346</v>
      </c>
      <c r="BO90" s="49">
        <f t="shared" si="147"/>
        <v>230278162.93333346</v>
      </c>
      <c r="BP90" s="49">
        <f t="shared" si="147"/>
        <v>248012123.06666678</v>
      </c>
      <c r="BQ90" s="49">
        <f t="shared" si="147"/>
        <v>266297134.33333343</v>
      </c>
      <c r="BR90" s="49">
        <f t="shared" si="147"/>
        <v>285149102.73333341</v>
      </c>
      <c r="BT90" s="13"/>
      <c r="BU90" s="13"/>
      <c r="BV90" s="13"/>
      <c r="BW90" s="13"/>
      <c r="BX90" s="13"/>
    </row>
    <row r="91" spans="5:76"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T91" s="13"/>
      <c r="BU91" s="13"/>
      <c r="BV91" s="13"/>
      <c r="BW91" s="13"/>
      <c r="BX91" s="13"/>
    </row>
    <row r="92" spans="5:76" ht="24">
      <c r="E92" s="71" t="s">
        <v>125</v>
      </c>
      <c r="F92" s="71"/>
      <c r="G92" s="71"/>
      <c r="H92" s="71"/>
      <c r="I92" s="71"/>
      <c r="J92" s="71"/>
      <c r="K92" s="91">
        <f>IF(K88&gt;0,K88*$C$21,0)</f>
        <v>0</v>
      </c>
      <c r="L92" s="91">
        <f t="shared" ref="L92:BR92" si="148">IF(L88&gt;0,L88*$C$21,0)</f>
        <v>0</v>
      </c>
      <c r="M92" s="91">
        <f t="shared" si="148"/>
        <v>0</v>
      </c>
      <c r="N92" s="91">
        <f t="shared" si="148"/>
        <v>0</v>
      </c>
      <c r="O92" s="91">
        <f t="shared" si="148"/>
        <v>0</v>
      </c>
      <c r="P92" s="91">
        <f t="shared" si="148"/>
        <v>0</v>
      </c>
      <c r="Q92" s="91">
        <f t="shared" si="148"/>
        <v>0</v>
      </c>
      <c r="R92" s="91">
        <f t="shared" si="148"/>
        <v>0</v>
      </c>
      <c r="S92" s="91">
        <f t="shared" si="148"/>
        <v>0</v>
      </c>
      <c r="T92" s="91">
        <f t="shared" si="148"/>
        <v>0</v>
      </c>
      <c r="U92" s="91">
        <f t="shared" si="148"/>
        <v>0</v>
      </c>
      <c r="V92" s="91">
        <f t="shared" si="148"/>
        <v>0</v>
      </c>
      <c r="W92" s="91">
        <f t="shared" si="148"/>
        <v>0</v>
      </c>
      <c r="X92" s="91">
        <f t="shared" si="148"/>
        <v>0</v>
      </c>
      <c r="Y92" s="91">
        <f t="shared" si="148"/>
        <v>0</v>
      </c>
      <c r="Z92" s="91">
        <f t="shared" si="148"/>
        <v>0</v>
      </c>
      <c r="AA92" s="91">
        <f t="shared" si="148"/>
        <v>0</v>
      </c>
      <c r="AB92" s="91">
        <f t="shared" si="148"/>
        <v>0</v>
      </c>
      <c r="AC92" s="91">
        <f t="shared" si="148"/>
        <v>0</v>
      </c>
      <c r="AD92" s="91">
        <f t="shared" si="148"/>
        <v>0</v>
      </c>
      <c r="AE92" s="91">
        <f t="shared" si="148"/>
        <v>0</v>
      </c>
      <c r="AF92" s="91">
        <f t="shared" si="148"/>
        <v>0</v>
      </c>
      <c r="AG92" s="91">
        <f t="shared" si="148"/>
        <v>0</v>
      </c>
      <c r="AH92" s="91">
        <f t="shared" si="148"/>
        <v>0</v>
      </c>
      <c r="AI92" s="91">
        <f t="shared" si="148"/>
        <v>495230.29333333374</v>
      </c>
      <c r="AJ92" s="91">
        <f t="shared" si="148"/>
        <v>721431.94666666689</v>
      </c>
      <c r="AK92" s="91">
        <f t="shared" si="148"/>
        <v>953996</v>
      </c>
      <c r="AL92" s="91">
        <f t="shared" si="148"/>
        <v>1186560.0533333346</v>
      </c>
      <c r="AM92" s="91">
        <f t="shared" si="148"/>
        <v>1411605.4666666673</v>
      </c>
      <c r="AN92" s="91">
        <f t="shared" si="148"/>
        <v>1643013.2800000005</v>
      </c>
      <c r="AO92" s="91">
        <f t="shared" si="148"/>
        <v>1322902.4533333348</v>
      </c>
      <c r="AP92" s="91">
        <f t="shared" si="148"/>
        <v>1553154.0266666673</v>
      </c>
      <c r="AQ92" s="91">
        <f t="shared" si="148"/>
        <v>1783405.6000000015</v>
      </c>
      <c r="AR92" s="91">
        <f t="shared" si="148"/>
        <v>2006138.5333333344</v>
      </c>
      <c r="AS92" s="91">
        <f t="shared" si="148"/>
        <v>2235233.8666666686</v>
      </c>
      <c r="AT92" s="91">
        <f t="shared" si="148"/>
        <v>2266010.5600000019</v>
      </c>
      <c r="AU92" s="91">
        <f t="shared" si="148"/>
        <v>2493949.6533333347</v>
      </c>
      <c r="AV92" s="91">
        <f t="shared" si="148"/>
        <v>2723044.9866666691</v>
      </c>
      <c r="AW92" s="91">
        <f t="shared" si="148"/>
        <v>2944621.680000003</v>
      </c>
      <c r="AX92" s="91">
        <f t="shared" si="148"/>
        <v>3172560.7733333358</v>
      </c>
      <c r="AY92" s="91">
        <f t="shared" si="148"/>
        <v>3392981.2266666689</v>
      </c>
      <c r="AZ92" s="91">
        <f t="shared" si="148"/>
        <v>3620920.3200000036</v>
      </c>
      <c r="BA92" s="91">
        <f t="shared" si="148"/>
        <v>3848859.4133333373</v>
      </c>
      <c r="BB92" s="91">
        <f t="shared" si="148"/>
        <v>4069279.8666666704</v>
      </c>
      <c r="BC92" s="91">
        <f t="shared" si="148"/>
        <v>4297218.9600000028</v>
      </c>
      <c r="BD92" s="91">
        <f t="shared" si="148"/>
        <v>4517639.4133333359</v>
      </c>
      <c r="BE92" s="91">
        <f t="shared" si="148"/>
        <v>4744422.2666666685</v>
      </c>
      <c r="BF92" s="91">
        <f t="shared" si="148"/>
        <v>4972361.3600000022</v>
      </c>
      <c r="BG92" s="91">
        <f t="shared" si="148"/>
        <v>5192781.8133333344</v>
      </c>
      <c r="BH92" s="91">
        <f t="shared" si="148"/>
        <v>5419564.6666666688</v>
      </c>
      <c r="BI92" s="91">
        <f t="shared" si="148"/>
        <v>5519985.120000002</v>
      </c>
      <c r="BJ92" s="91">
        <f t="shared" si="148"/>
        <v>5746767.9733333355</v>
      </c>
      <c r="BK92" s="91">
        <f t="shared" si="148"/>
        <v>5973550.8266666671</v>
      </c>
      <c r="BL92" s="91">
        <f t="shared" si="148"/>
        <v>6193971.2800000003</v>
      </c>
      <c r="BM92" s="91">
        <f t="shared" si="148"/>
        <v>6420754.1333333347</v>
      </c>
      <c r="BN92" s="91">
        <f t="shared" si="148"/>
        <v>6640018.3466666657</v>
      </c>
      <c r="BO92" s="91">
        <f t="shared" si="148"/>
        <v>6866801.2000000002</v>
      </c>
      <c r="BP92" s="91">
        <f t="shared" si="148"/>
        <v>7093584.0533333318</v>
      </c>
      <c r="BQ92" s="91">
        <f t="shared" si="148"/>
        <v>7314004.5066666668</v>
      </c>
      <c r="BR92" s="91">
        <f t="shared" si="148"/>
        <v>7540787.3599999994</v>
      </c>
      <c r="BS92" s="33"/>
      <c r="BT92" s="70" t="e">
        <f>BT91/BT20</f>
        <v>#DIV/0!</v>
      </c>
      <c r="BU92" s="70" t="e">
        <f>BU91/BU20</f>
        <v>#DIV/0!</v>
      </c>
      <c r="BV92" s="70" t="e">
        <f>BV91/BV20</f>
        <v>#DIV/0!</v>
      </c>
      <c r="BW92" s="70" t="e">
        <f>BW91/BW20</f>
        <v>#DIV/0!</v>
      </c>
      <c r="BX92" s="70" t="e">
        <f>BX91/BX20</f>
        <v>#DIV/0!</v>
      </c>
    </row>
    <row r="93" spans="5:76"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T93" s="13"/>
      <c r="BU93" s="13"/>
      <c r="BV93" s="13"/>
      <c r="BW93" s="13"/>
      <c r="BX93" s="13"/>
    </row>
    <row r="94" spans="5:76">
      <c r="E94" s="25" t="s">
        <v>101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T94" s="13"/>
      <c r="BU94" s="13"/>
      <c r="BV94" s="13"/>
      <c r="BW94" s="13"/>
      <c r="BX94" s="13"/>
    </row>
    <row r="95" spans="5:76">
      <c r="F95" s="82" t="s">
        <v>51</v>
      </c>
      <c r="G95" s="15"/>
      <c r="H95" s="15"/>
      <c r="I95" s="15"/>
      <c r="J95" s="75"/>
      <c r="K95" s="80">
        <f t="shared" ref="K95:AP95" si="149">COUNT(K22,K27)</f>
        <v>1</v>
      </c>
      <c r="L95" s="78">
        <f t="shared" si="149"/>
        <v>1</v>
      </c>
      <c r="M95" s="78">
        <f t="shared" si="149"/>
        <v>1</v>
      </c>
      <c r="N95" s="78">
        <f t="shared" si="149"/>
        <v>1</v>
      </c>
      <c r="O95" s="78">
        <f t="shared" si="149"/>
        <v>1</v>
      </c>
      <c r="P95" s="78">
        <f t="shared" si="149"/>
        <v>1</v>
      </c>
      <c r="Q95" s="78">
        <f t="shared" si="149"/>
        <v>1</v>
      </c>
      <c r="R95" s="78">
        <f t="shared" si="149"/>
        <v>1</v>
      </c>
      <c r="S95" s="78">
        <f t="shared" si="149"/>
        <v>1</v>
      </c>
      <c r="T95" s="78">
        <f t="shared" si="149"/>
        <v>1</v>
      </c>
      <c r="U95" s="78">
        <f t="shared" si="149"/>
        <v>1</v>
      </c>
      <c r="V95" s="78">
        <f t="shared" si="149"/>
        <v>1</v>
      </c>
      <c r="W95" s="78">
        <f t="shared" si="149"/>
        <v>1</v>
      </c>
      <c r="X95" s="78">
        <f t="shared" si="149"/>
        <v>1</v>
      </c>
      <c r="Y95" s="78">
        <f t="shared" si="149"/>
        <v>1</v>
      </c>
      <c r="Z95" s="78">
        <f t="shared" si="149"/>
        <v>1</v>
      </c>
      <c r="AA95" s="78">
        <f t="shared" si="149"/>
        <v>1</v>
      </c>
      <c r="AB95" s="78">
        <f t="shared" si="149"/>
        <v>1</v>
      </c>
      <c r="AC95" s="78">
        <f t="shared" si="149"/>
        <v>2</v>
      </c>
      <c r="AD95" s="78">
        <f t="shared" si="149"/>
        <v>2</v>
      </c>
      <c r="AE95" s="78">
        <f t="shared" si="149"/>
        <v>2</v>
      </c>
      <c r="AF95" s="78">
        <f t="shared" si="149"/>
        <v>2</v>
      </c>
      <c r="AG95" s="78">
        <f t="shared" si="149"/>
        <v>2</v>
      </c>
      <c r="AH95" s="78">
        <f t="shared" si="149"/>
        <v>2</v>
      </c>
      <c r="AI95" s="78">
        <f t="shared" si="149"/>
        <v>2</v>
      </c>
      <c r="AJ95" s="78">
        <f t="shared" si="149"/>
        <v>2</v>
      </c>
      <c r="AK95" s="78">
        <f t="shared" si="149"/>
        <v>2</v>
      </c>
      <c r="AL95" s="78">
        <f t="shared" si="149"/>
        <v>2</v>
      </c>
      <c r="AM95" s="78">
        <f t="shared" si="149"/>
        <v>2</v>
      </c>
      <c r="AN95" s="78">
        <f t="shared" si="149"/>
        <v>2</v>
      </c>
      <c r="AO95" s="78">
        <f t="shared" si="149"/>
        <v>2</v>
      </c>
      <c r="AP95" s="78">
        <f t="shared" si="149"/>
        <v>2</v>
      </c>
      <c r="AQ95" s="78">
        <f t="shared" ref="AQ95:BR95" si="150">COUNT(AQ22,AQ27)</f>
        <v>2</v>
      </c>
      <c r="AR95" s="78">
        <f t="shared" si="150"/>
        <v>2</v>
      </c>
      <c r="AS95" s="78">
        <f t="shared" si="150"/>
        <v>2</v>
      </c>
      <c r="AT95" s="78">
        <f t="shared" si="150"/>
        <v>2</v>
      </c>
      <c r="AU95" s="78">
        <f t="shared" si="150"/>
        <v>2</v>
      </c>
      <c r="AV95" s="78">
        <f t="shared" si="150"/>
        <v>2</v>
      </c>
      <c r="AW95" s="78">
        <f t="shared" si="150"/>
        <v>2</v>
      </c>
      <c r="AX95" s="78">
        <f t="shared" si="150"/>
        <v>2</v>
      </c>
      <c r="AY95" s="78">
        <f t="shared" si="150"/>
        <v>2</v>
      </c>
      <c r="AZ95" s="78">
        <f t="shared" si="150"/>
        <v>2</v>
      </c>
      <c r="BA95" s="78">
        <f t="shared" si="150"/>
        <v>2</v>
      </c>
      <c r="BB95" s="78">
        <f t="shared" si="150"/>
        <v>2</v>
      </c>
      <c r="BC95" s="78">
        <f t="shared" si="150"/>
        <v>2</v>
      </c>
      <c r="BD95" s="78">
        <f t="shared" si="150"/>
        <v>2</v>
      </c>
      <c r="BE95" s="78">
        <f t="shared" si="150"/>
        <v>2</v>
      </c>
      <c r="BF95" s="78">
        <f t="shared" si="150"/>
        <v>2</v>
      </c>
      <c r="BG95" s="78">
        <f t="shared" si="150"/>
        <v>2</v>
      </c>
      <c r="BH95" s="78">
        <f t="shared" si="150"/>
        <v>2</v>
      </c>
      <c r="BI95" s="78">
        <f t="shared" si="150"/>
        <v>2</v>
      </c>
      <c r="BJ95" s="78">
        <f t="shared" si="150"/>
        <v>2</v>
      </c>
      <c r="BK95" s="78">
        <f t="shared" si="150"/>
        <v>2</v>
      </c>
      <c r="BL95" s="78">
        <f t="shared" si="150"/>
        <v>2</v>
      </c>
      <c r="BM95" s="78">
        <f t="shared" si="150"/>
        <v>2</v>
      </c>
      <c r="BN95" s="78">
        <f t="shared" si="150"/>
        <v>2</v>
      </c>
      <c r="BO95" s="78">
        <f t="shared" si="150"/>
        <v>2</v>
      </c>
      <c r="BP95" s="78">
        <f t="shared" si="150"/>
        <v>2</v>
      </c>
      <c r="BQ95" s="78">
        <f t="shared" si="150"/>
        <v>2</v>
      </c>
      <c r="BR95" s="78">
        <f t="shared" si="150"/>
        <v>2</v>
      </c>
      <c r="BT95" s="13"/>
      <c r="BU95" s="13"/>
      <c r="BV95" s="13"/>
      <c r="BW95" s="13"/>
      <c r="BX95" s="13"/>
    </row>
    <row r="96" spans="5:76">
      <c r="F96" s="82" t="s">
        <v>102</v>
      </c>
      <c r="G96" s="15"/>
      <c r="H96" s="15"/>
      <c r="I96" s="15"/>
      <c r="J96" s="75"/>
      <c r="K96" s="80">
        <f t="shared" ref="K96:AP96" si="151">K4/K95</f>
        <v>0</v>
      </c>
      <c r="L96" s="78">
        <f t="shared" si="151"/>
        <v>0</v>
      </c>
      <c r="M96" s="78">
        <f t="shared" si="151"/>
        <v>0</v>
      </c>
      <c r="N96" s="78">
        <f t="shared" si="151"/>
        <v>0</v>
      </c>
      <c r="O96" s="78">
        <f t="shared" si="151"/>
        <v>0</v>
      </c>
      <c r="P96" s="78">
        <f t="shared" si="151"/>
        <v>0</v>
      </c>
      <c r="Q96" s="78">
        <f t="shared" si="151"/>
        <v>1</v>
      </c>
      <c r="R96" s="78">
        <f t="shared" si="151"/>
        <v>1</v>
      </c>
      <c r="S96" s="78">
        <f t="shared" si="151"/>
        <v>1</v>
      </c>
      <c r="T96" s="78">
        <f t="shared" si="151"/>
        <v>1</v>
      </c>
      <c r="U96" s="78">
        <f t="shared" si="151"/>
        <v>1</v>
      </c>
      <c r="V96" s="78">
        <f t="shared" si="151"/>
        <v>1</v>
      </c>
      <c r="W96" s="78">
        <f t="shared" si="151"/>
        <v>3</v>
      </c>
      <c r="X96" s="78">
        <f t="shared" si="151"/>
        <v>3</v>
      </c>
      <c r="Y96" s="78">
        <f t="shared" si="151"/>
        <v>3</v>
      </c>
      <c r="Z96" s="78">
        <f t="shared" si="151"/>
        <v>3</v>
      </c>
      <c r="AA96" s="78">
        <f t="shared" si="151"/>
        <v>3</v>
      </c>
      <c r="AB96" s="78">
        <f t="shared" si="151"/>
        <v>3</v>
      </c>
      <c r="AC96" s="78">
        <f t="shared" si="151"/>
        <v>1.5</v>
      </c>
      <c r="AD96" s="78">
        <f t="shared" si="151"/>
        <v>1.5</v>
      </c>
      <c r="AE96" s="78">
        <f t="shared" si="151"/>
        <v>1.5</v>
      </c>
      <c r="AF96" s="78">
        <f t="shared" si="151"/>
        <v>1.5</v>
      </c>
      <c r="AG96" s="78">
        <f t="shared" si="151"/>
        <v>1.5</v>
      </c>
      <c r="AH96" s="78">
        <f t="shared" si="151"/>
        <v>1.5</v>
      </c>
      <c r="AI96" s="78">
        <f t="shared" si="151"/>
        <v>3.5</v>
      </c>
      <c r="AJ96" s="78">
        <f t="shared" si="151"/>
        <v>3.5</v>
      </c>
      <c r="AK96" s="78">
        <f t="shared" si="151"/>
        <v>3.5</v>
      </c>
      <c r="AL96" s="78">
        <f t="shared" si="151"/>
        <v>3.5</v>
      </c>
      <c r="AM96" s="78">
        <f t="shared" si="151"/>
        <v>3.5</v>
      </c>
      <c r="AN96" s="78">
        <f t="shared" si="151"/>
        <v>3.5</v>
      </c>
      <c r="AO96" s="78">
        <f t="shared" si="151"/>
        <v>3.5</v>
      </c>
      <c r="AP96" s="78">
        <f t="shared" si="151"/>
        <v>3.5</v>
      </c>
      <c r="AQ96" s="78">
        <f t="shared" ref="AQ96:BR96" si="152">AQ4/AQ95</f>
        <v>3.5</v>
      </c>
      <c r="AR96" s="78">
        <f t="shared" si="152"/>
        <v>3.5</v>
      </c>
      <c r="AS96" s="78">
        <f t="shared" si="152"/>
        <v>3.5</v>
      </c>
      <c r="AT96" s="78">
        <f t="shared" si="152"/>
        <v>3.5</v>
      </c>
      <c r="AU96" s="78">
        <f t="shared" si="152"/>
        <v>3.5</v>
      </c>
      <c r="AV96" s="78">
        <f t="shared" si="152"/>
        <v>3.5</v>
      </c>
      <c r="AW96" s="78">
        <f t="shared" si="152"/>
        <v>3.5</v>
      </c>
      <c r="AX96" s="78">
        <f t="shared" si="152"/>
        <v>3.5</v>
      </c>
      <c r="AY96" s="78">
        <f t="shared" si="152"/>
        <v>3.5</v>
      </c>
      <c r="AZ96" s="78">
        <f t="shared" si="152"/>
        <v>3.5</v>
      </c>
      <c r="BA96" s="78">
        <f t="shared" si="152"/>
        <v>3.5</v>
      </c>
      <c r="BB96" s="78">
        <f t="shared" si="152"/>
        <v>3.5</v>
      </c>
      <c r="BC96" s="78">
        <f t="shared" si="152"/>
        <v>3.5</v>
      </c>
      <c r="BD96" s="78">
        <f t="shared" si="152"/>
        <v>3.5</v>
      </c>
      <c r="BE96" s="78">
        <f t="shared" si="152"/>
        <v>3.5</v>
      </c>
      <c r="BF96" s="78">
        <f t="shared" si="152"/>
        <v>3.5</v>
      </c>
      <c r="BG96" s="78">
        <f t="shared" si="152"/>
        <v>3.5</v>
      </c>
      <c r="BH96" s="78">
        <f t="shared" si="152"/>
        <v>3.5</v>
      </c>
      <c r="BI96" s="78">
        <f t="shared" si="152"/>
        <v>3.5</v>
      </c>
      <c r="BJ96" s="78">
        <f t="shared" si="152"/>
        <v>3.5</v>
      </c>
      <c r="BK96" s="78">
        <f t="shared" si="152"/>
        <v>3.5</v>
      </c>
      <c r="BL96" s="78">
        <f t="shared" si="152"/>
        <v>3.5</v>
      </c>
      <c r="BM96" s="78">
        <f t="shared" si="152"/>
        <v>3.5</v>
      </c>
      <c r="BN96" s="78">
        <f t="shared" si="152"/>
        <v>3.5</v>
      </c>
      <c r="BO96" s="78">
        <f t="shared" si="152"/>
        <v>3.5</v>
      </c>
      <c r="BP96" s="78">
        <f t="shared" si="152"/>
        <v>3.5</v>
      </c>
      <c r="BQ96" s="78">
        <f t="shared" si="152"/>
        <v>3.5</v>
      </c>
      <c r="BR96" s="78">
        <f t="shared" si="152"/>
        <v>3.5</v>
      </c>
      <c r="BT96" s="13"/>
      <c r="BU96" s="13"/>
      <c r="BV96" s="13"/>
      <c r="BW96" s="13"/>
      <c r="BX96" s="13"/>
    </row>
    <row r="97" spans="6:76">
      <c r="F97" s="82" t="s">
        <v>54</v>
      </c>
      <c r="G97" s="15"/>
      <c r="H97" s="15"/>
      <c r="I97" s="15"/>
      <c r="J97" s="75"/>
      <c r="K97" s="80">
        <f>COUNT(K24,K25,K26,K28,K29)</f>
        <v>0</v>
      </c>
      <c r="L97" s="78">
        <f t="shared" ref="L97:BR97" si="153">COUNT(L24,L25,L26,L28,L29)</f>
        <v>0</v>
      </c>
      <c r="M97" s="78">
        <f t="shared" si="153"/>
        <v>0</v>
      </c>
      <c r="N97" s="78">
        <f t="shared" si="153"/>
        <v>0</v>
      </c>
      <c r="O97" s="78">
        <f t="shared" si="153"/>
        <v>0</v>
      </c>
      <c r="P97" s="78">
        <f t="shared" si="153"/>
        <v>0</v>
      </c>
      <c r="Q97" s="78">
        <f t="shared" si="153"/>
        <v>1</v>
      </c>
      <c r="R97" s="78">
        <f t="shared" si="153"/>
        <v>1</v>
      </c>
      <c r="S97" s="78">
        <f t="shared" si="153"/>
        <v>1</v>
      </c>
      <c r="T97" s="78">
        <f t="shared" si="153"/>
        <v>2</v>
      </c>
      <c r="U97" s="78">
        <f t="shared" si="153"/>
        <v>2</v>
      </c>
      <c r="V97" s="78">
        <f t="shared" si="153"/>
        <v>2</v>
      </c>
      <c r="W97" s="78">
        <f t="shared" si="153"/>
        <v>2</v>
      </c>
      <c r="X97" s="78">
        <f t="shared" si="153"/>
        <v>2</v>
      </c>
      <c r="Y97" s="78">
        <f t="shared" si="153"/>
        <v>3</v>
      </c>
      <c r="Z97" s="78">
        <f t="shared" si="153"/>
        <v>3</v>
      </c>
      <c r="AA97" s="78">
        <f t="shared" si="153"/>
        <v>3</v>
      </c>
      <c r="AB97" s="78">
        <f t="shared" si="153"/>
        <v>3</v>
      </c>
      <c r="AC97" s="78">
        <f t="shared" si="153"/>
        <v>3</v>
      </c>
      <c r="AD97" s="78">
        <f t="shared" si="153"/>
        <v>3</v>
      </c>
      <c r="AE97" s="78">
        <f t="shared" si="153"/>
        <v>3</v>
      </c>
      <c r="AF97" s="78">
        <f t="shared" si="153"/>
        <v>3</v>
      </c>
      <c r="AG97" s="78">
        <f t="shared" si="153"/>
        <v>3</v>
      </c>
      <c r="AH97" s="78">
        <f t="shared" si="153"/>
        <v>4</v>
      </c>
      <c r="AI97" s="78">
        <f t="shared" si="153"/>
        <v>4</v>
      </c>
      <c r="AJ97" s="78">
        <f t="shared" si="153"/>
        <v>4</v>
      </c>
      <c r="AK97" s="78">
        <f t="shared" si="153"/>
        <v>4</v>
      </c>
      <c r="AL97" s="78">
        <f t="shared" si="153"/>
        <v>4</v>
      </c>
      <c r="AM97" s="78">
        <f t="shared" si="153"/>
        <v>4</v>
      </c>
      <c r="AN97" s="78">
        <f t="shared" si="153"/>
        <v>4</v>
      </c>
      <c r="AO97" s="78">
        <f t="shared" si="153"/>
        <v>4</v>
      </c>
      <c r="AP97" s="78">
        <f t="shared" si="153"/>
        <v>4</v>
      </c>
      <c r="AQ97" s="78">
        <f t="shared" si="153"/>
        <v>4</v>
      </c>
      <c r="AR97" s="78">
        <f t="shared" si="153"/>
        <v>4</v>
      </c>
      <c r="AS97" s="78">
        <f t="shared" si="153"/>
        <v>4</v>
      </c>
      <c r="AT97" s="78">
        <f t="shared" si="153"/>
        <v>5</v>
      </c>
      <c r="AU97" s="78">
        <f t="shared" si="153"/>
        <v>5</v>
      </c>
      <c r="AV97" s="78">
        <f t="shared" si="153"/>
        <v>5</v>
      </c>
      <c r="AW97" s="78">
        <f t="shared" si="153"/>
        <v>5</v>
      </c>
      <c r="AX97" s="78">
        <f t="shared" si="153"/>
        <v>5</v>
      </c>
      <c r="AY97" s="78">
        <f t="shared" si="153"/>
        <v>5</v>
      </c>
      <c r="AZ97" s="78">
        <f t="shared" si="153"/>
        <v>5</v>
      </c>
      <c r="BA97" s="78">
        <f t="shared" si="153"/>
        <v>5</v>
      </c>
      <c r="BB97" s="78">
        <f t="shared" si="153"/>
        <v>5</v>
      </c>
      <c r="BC97" s="78">
        <f t="shared" si="153"/>
        <v>5</v>
      </c>
      <c r="BD97" s="78">
        <f t="shared" si="153"/>
        <v>5</v>
      </c>
      <c r="BE97" s="78">
        <f t="shared" si="153"/>
        <v>5</v>
      </c>
      <c r="BF97" s="78">
        <f t="shared" si="153"/>
        <v>5</v>
      </c>
      <c r="BG97" s="78">
        <f t="shared" si="153"/>
        <v>5</v>
      </c>
      <c r="BH97" s="78">
        <f t="shared" si="153"/>
        <v>5</v>
      </c>
      <c r="BI97" s="78">
        <f t="shared" si="153"/>
        <v>5</v>
      </c>
      <c r="BJ97" s="78">
        <f t="shared" si="153"/>
        <v>5</v>
      </c>
      <c r="BK97" s="78">
        <f t="shared" si="153"/>
        <v>5</v>
      </c>
      <c r="BL97" s="78">
        <f t="shared" si="153"/>
        <v>5</v>
      </c>
      <c r="BM97" s="78">
        <f t="shared" si="153"/>
        <v>5</v>
      </c>
      <c r="BN97" s="78">
        <f t="shared" si="153"/>
        <v>5</v>
      </c>
      <c r="BO97" s="78">
        <f t="shared" si="153"/>
        <v>5</v>
      </c>
      <c r="BP97" s="78">
        <f t="shared" si="153"/>
        <v>5</v>
      </c>
      <c r="BQ97" s="78">
        <f t="shared" si="153"/>
        <v>5</v>
      </c>
      <c r="BR97" s="78">
        <f t="shared" si="153"/>
        <v>5</v>
      </c>
      <c r="BT97" s="13"/>
      <c r="BU97" s="13"/>
      <c r="BV97" s="13"/>
      <c r="BW97" s="13"/>
      <c r="BX97" s="13"/>
    </row>
    <row r="98" spans="6:76">
      <c r="F98" s="82" t="s">
        <v>103</v>
      </c>
      <c r="G98" s="15"/>
      <c r="H98" s="15"/>
      <c r="I98" s="15"/>
      <c r="J98" s="75"/>
      <c r="K98" s="81" t="e">
        <f t="shared" ref="K98:AP98" si="154">K13/K97</f>
        <v>#DIV/0!</v>
      </c>
      <c r="L98" s="79" t="e">
        <f t="shared" si="154"/>
        <v>#DIV/0!</v>
      </c>
      <c r="M98" s="79" t="e">
        <f t="shared" si="154"/>
        <v>#DIV/0!</v>
      </c>
      <c r="N98" s="79" t="e">
        <f t="shared" si="154"/>
        <v>#DIV/0!</v>
      </c>
      <c r="O98" s="79" t="e">
        <f t="shared" si="154"/>
        <v>#DIV/0!</v>
      </c>
      <c r="P98" s="79" t="e">
        <f t="shared" si="154"/>
        <v>#DIV/0!</v>
      </c>
      <c r="Q98" s="79">
        <f t="shared" si="154"/>
        <v>59.333333333333336</v>
      </c>
      <c r="R98" s="79">
        <f t="shared" si="154"/>
        <v>88</v>
      </c>
      <c r="S98" s="79">
        <f t="shared" si="154"/>
        <v>115.66666666666667</v>
      </c>
      <c r="T98" s="79">
        <f t="shared" si="154"/>
        <v>71.166666666666671</v>
      </c>
      <c r="U98" s="79">
        <f t="shared" si="154"/>
        <v>84</v>
      </c>
      <c r="V98" s="79">
        <f t="shared" si="154"/>
        <v>96.333333333333343</v>
      </c>
      <c r="W98" s="79">
        <f t="shared" si="154"/>
        <v>140.83333333333334</v>
      </c>
      <c r="X98" s="79">
        <f t="shared" si="154"/>
        <v>183.33333333333334</v>
      </c>
      <c r="Y98" s="79">
        <f t="shared" si="154"/>
        <v>149.88888888888889</v>
      </c>
      <c r="Z98" s="79">
        <f t="shared" si="154"/>
        <v>176.55555555555557</v>
      </c>
      <c r="AA98" s="79">
        <f t="shared" si="154"/>
        <v>202.22222222222226</v>
      </c>
      <c r="AB98" s="79">
        <f t="shared" si="154"/>
        <v>227.22222222222226</v>
      </c>
      <c r="AC98" s="79">
        <f t="shared" si="154"/>
        <v>251.22222222222226</v>
      </c>
      <c r="AD98" s="79">
        <f t="shared" si="154"/>
        <v>274.88888888888891</v>
      </c>
      <c r="AE98" s="79">
        <f t="shared" si="154"/>
        <v>297.88888888888891</v>
      </c>
      <c r="AF98" s="79">
        <f t="shared" si="154"/>
        <v>320.22222222222223</v>
      </c>
      <c r="AG98" s="79">
        <f t="shared" si="154"/>
        <v>342.22222222222223</v>
      </c>
      <c r="AH98" s="79">
        <f t="shared" si="154"/>
        <v>272.91666666666669</v>
      </c>
      <c r="AI98" s="79">
        <f t="shared" si="154"/>
        <v>306</v>
      </c>
      <c r="AJ98" s="79">
        <f t="shared" si="154"/>
        <v>338.83333333333331</v>
      </c>
      <c r="AK98" s="79">
        <f t="shared" si="154"/>
        <v>371.66666666666663</v>
      </c>
      <c r="AL98" s="79">
        <f t="shared" si="154"/>
        <v>404.5</v>
      </c>
      <c r="AM98" s="79">
        <f t="shared" si="154"/>
        <v>437.08333333333337</v>
      </c>
      <c r="AN98" s="79">
        <f t="shared" si="154"/>
        <v>469.66666666666674</v>
      </c>
      <c r="AO98" s="79">
        <f t="shared" si="154"/>
        <v>502.00000000000011</v>
      </c>
      <c r="AP98" s="79">
        <f t="shared" si="154"/>
        <v>534.33333333333348</v>
      </c>
      <c r="AQ98" s="79">
        <f t="shared" ref="AQ98:BR98" si="155">AQ13/AQ97</f>
        <v>566.66666666666686</v>
      </c>
      <c r="AR98" s="79">
        <f t="shared" si="155"/>
        <v>598.75000000000023</v>
      </c>
      <c r="AS98" s="79">
        <f t="shared" si="155"/>
        <v>630.8333333333336</v>
      </c>
      <c r="AT98" s="79">
        <f t="shared" si="155"/>
        <v>530.13333333333355</v>
      </c>
      <c r="AU98" s="79">
        <f t="shared" si="155"/>
        <v>555.60000000000025</v>
      </c>
      <c r="AV98" s="79">
        <f t="shared" si="155"/>
        <v>581.26666666666699</v>
      </c>
      <c r="AW98" s="79">
        <f t="shared" si="155"/>
        <v>606.73333333333369</v>
      </c>
      <c r="AX98" s="79">
        <f t="shared" si="155"/>
        <v>632.20000000000039</v>
      </c>
      <c r="AY98" s="79">
        <f t="shared" si="155"/>
        <v>657.46666666666704</v>
      </c>
      <c r="AZ98" s="79">
        <f t="shared" si="155"/>
        <v>682.93333333333374</v>
      </c>
      <c r="BA98" s="79">
        <f t="shared" si="155"/>
        <v>708.40000000000043</v>
      </c>
      <c r="BB98" s="79">
        <f t="shared" si="155"/>
        <v>733.6666666666672</v>
      </c>
      <c r="BC98" s="79">
        <f t="shared" si="155"/>
        <v>759.13333333333378</v>
      </c>
      <c r="BD98" s="79">
        <f t="shared" si="155"/>
        <v>784.40000000000032</v>
      </c>
      <c r="BE98" s="79">
        <f t="shared" si="155"/>
        <v>809.66666666666697</v>
      </c>
      <c r="BF98" s="79">
        <f t="shared" si="155"/>
        <v>835.13333333333355</v>
      </c>
      <c r="BG98" s="79">
        <f t="shared" si="155"/>
        <v>860.4000000000002</v>
      </c>
      <c r="BH98" s="79">
        <f t="shared" si="155"/>
        <v>885.66666666666674</v>
      </c>
      <c r="BI98" s="79">
        <f t="shared" si="155"/>
        <v>910.93333333333339</v>
      </c>
      <c r="BJ98" s="79">
        <f t="shared" si="155"/>
        <v>936.2</v>
      </c>
      <c r="BK98" s="79">
        <f t="shared" si="155"/>
        <v>961.46666666666658</v>
      </c>
      <c r="BL98" s="79">
        <f t="shared" si="155"/>
        <v>986.73333333333323</v>
      </c>
      <c r="BM98" s="79">
        <f t="shared" si="155"/>
        <v>1011.9999999999998</v>
      </c>
      <c r="BN98" s="79">
        <f t="shared" si="155"/>
        <v>1037.0666666666664</v>
      </c>
      <c r="BO98" s="79">
        <f t="shared" si="155"/>
        <v>1062.333333333333</v>
      </c>
      <c r="BP98" s="79">
        <f t="shared" si="155"/>
        <v>1087.5999999999997</v>
      </c>
      <c r="BQ98" s="79">
        <f t="shared" si="155"/>
        <v>1112.8666666666663</v>
      </c>
      <c r="BR98" s="79">
        <f t="shared" si="155"/>
        <v>1138.1333333333328</v>
      </c>
      <c r="BT98" s="13"/>
      <c r="BU98" s="13"/>
      <c r="BV98" s="13"/>
      <c r="BW98" s="13"/>
      <c r="BX98" s="13"/>
    </row>
    <row r="99" spans="6:76">
      <c r="F99" s="82" t="s">
        <v>107</v>
      </c>
      <c r="G99" s="15"/>
      <c r="H99" s="15"/>
      <c r="I99" s="15"/>
      <c r="J99" s="75"/>
      <c r="K99" s="80">
        <f>K39/$C$20</f>
        <v>0</v>
      </c>
      <c r="L99" s="78">
        <f t="shared" ref="L99:BR99" si="156">L39/$C$20</f>
        <v>0</v>
      </c>
      <c r="M99" s="78">
        <f t="shared" si="156"/>
        <v>0</v>
      </c>
      <c r="N99" s="78">
        <f t="shared" si="156"/>
        <v>0</v>
      </c>
      <c r="O99" s="78">
        <f t="shared" si="156"/>
        <v>0</v>
      </c>
      <c r="P99" s="78">
        <f t="shared" si="156"/>
        <v>1</v>
      </c>
      <c r="Q99" s="78">
        <f t="shared" si="156"/>
        <v>1</v>
      </c>
      <c r="R99" s="78">
        <f t="shared" si="156"/>
        <v>1</v>
      </c>
      <c r="S99" s="78">
        <f t="shared" si="156"/>
        <v>1</v>
      </c>
      <c r="T99" s="78">
        <f t="shared" si="156"/>
        <v>1</v>
      </c>
      <c r="U99" s="78">
        <f t="shared" si="156"/>
        <v>1</v>
      </c>
      <c r="V99" s="78">
        <f t="shared" si="156"/>
        <v>1</v>
      </c>
      <c r="W99" s="78">
        <f t="shared" si="156"/>
        <v>1</v>
      </c>
      <c r="X99" s="78">
        <f t="shared" si="156"/>
        <v>1</v>
      </c>
      <c r="Y99" s="78">
        <f t="shared" si="156"/>
        <v>1</v>
      </c>
      <c r="Z99" s="78">
        <f t="shared" si="156"/>
        <v>1</v>
      </c>
      <c r="AA99" s="78">
        <f t="shared" si="156"/>
        <v>1</v>
      </c>
      <c r="AB99" s="78">
        <f t="shared" si="156"/>
        <v>1</v>
      </c>
      <c r="AC99" s="78">
        <f t="shared" si="156"/>
        <v>1</v>
      </c>
      <c r="AD99" s="78">
        <f t="shared" si="156"/>
        <v>1</v>
      </c>
      <c r="AE99" s="78">
        <f t="shared" si="156"/>
        <v>1</v>
      </c>
      <c r="AF99" s="78">
        <f t="shared" si="156"/>
        <v>1</v>
      </c>
      <c r="AG99" s="78">
        <f t="shared" si="156"/>
        <v>1</v>
      </c>
      <c r="AH99" s="78">
        <f t="shared" si="156"/>
        <v>1</v>
      </c>
      <c r="AI99" s="78">
        <f t="shared" si="156"/>
        <v>1</v>
      </c>
      <c r="AJ99" s="78">
        <f t="shared" si="156"/>
        <v>1</v>
      </c>
      <c r="AK99" s="78">
        <f t="shared" si="156"/>
        <v>1</v>
      </c>
      <c r="AL99" s="78">
        <f t="shared" si="156"/>
        <v>1</v>
      </c>
      <c r="AM99" s="78">
        <f t="shared" si="156"/>
        <v>1</v>
      </c>
      <c r="AN99" s="78">
        <f t="shared" si="156"/>
        <v>1</v>
      </c>
      <c r="AO99" s="78">
        <f t="shared" si="156"/>
        <v>1</v>
      </c>
      <c r="AP99" s="78">
        <f t="shared" si="156"/>
        <v>1</v>
      </c>
      <c r="AQ99" s="78">
        <f t="shared" si="156"/>
        <v>1</v>
      </c>
      <c r="AR99" s="78">
        <f t="shared" si="156"/>
        <v>1</v>
      </c>
      <c r="AS99" s="78">
        <f t="shared" si="156"/>
        <v>1</v>
      </c>
      <c r="AT99" s="78">
        <f t="shared" si="156"/>
        <v>1</v>
      </c>
      <c r="AU99" s="78">
        <f t="shared" si="156"/>
        <v>1</v>
      </c>
      <c r="AV99" s="78">
        <f t="shared" si="156"/>
        <v>1</v>
      </c>
      <c r="AW99" s="78">
        <f t="shared" si="156"/>
        <v>1</v>
      </c>
      <c r="AX99" s="78">
        <f t="shared" si="156"/>
        <v>1</v>
      </c>
      <c r="AY99" s="78">
        <f t="shared" si="156"/>
        <v>1</v>
      </c>
      <c r="AZ99" s="78">
        <f t="shared" si="156"/>
        <v>1</v>
      </c>
      <c r="BA99" s="78">
        <f t="shared" si="156"/>
        <v>1</v>
      </c>
      <c r="BB99" s="78">
        <f t="shared" si="156"/>
        <v>1</v>
      </c>
      <c r="BC99" s="78">
        <f t="shared" si="156"/>
        <v>1</v>
      </c>
      <c r="BD99" s="78">
        <f t="shared" si="156"/>
        <v>1</v>
      </c>
      <c r="BE99" s="78">
        <f t="shared" si="156"/>
        <v>1</v>
      </c>
      <c r="BF99" s="78">
        <f t="shared" si="156"/>
        <v>1</v>
      </c>
      <c r="BG99" s="78">
        <f t="shared" si="156"/>
        <v>1</v>
      </c>
      <c r="BH99" s="78">
        <f t="shared" si="156"/>
        <v>1</v>
      </c>
      <c r="BI99" s="78">
        <f t="shared" si="156"/>
        <v>2</v>
      </c>
      <c r="BJ99" s="78">
        <f t="shared" si="156"/>
        <v>2</v>
      </c>
      <c r="BK99" s="78">
        <f t="shared" si="156"/>
        <v>2</v>
      </c>
      <c r="BL99" s="78">
        <f t="shared" si="156"/>
        <v>2</v>
      </c>
      <c r="BM99" s="78">
        <f t="shared" si="156"/>
        <v>2</v>
      </c>
      <c r="BN99" s="78">
        <f t="shared" si="156"/>
        <v>2</v>
      </c>
      <c r="BO99" s="78">
        <f t="shared" si="156"/>
        <v>2</v>
      </c>
      <c r="BP99" s="78">
        <f t="shared" si="156"/>
        <v>2</v>
      </c>
      <c r="BQ99" s="78">
        <f t="shared" si="156"/>
        <v>2</v>
      </c>
      <c r="BR99" s="78">
        <f t="shared" si="156"/>
        <v>2</v>
      </c>
      <c r="BT99" s="13"/>
      <c r="BU99" s="13"/>
      <c r="BV99" s="13"/>
      <c r="BW99" s="13"/>
      <c r="BX99" s="13"/>
    </row>
    <row r="100" spans="6:76">
      <c r="F100" s="82" t="s">
        <v>108</v>
      </c>
      <c r="G100" s="15"/>
      <c r="H100" s="15"/>
      <c r="I100" s="15"/>
      <c r="J100" s="75"/>
      <c r="K100" s="80" t="e">
        <f>K13*$C$18/K99</f>
        <v>#DIV/0!</v>
      </c>
      <c r="L100" s="78" t="e">
        <f t="shared" ref="L100:BR100" si="157">L13*$C$18/L99</f>
        <v>#DIV/0!</v>
      </c>
      <c r="M100" s="78" t="e">
        <f t="shared" si="157"/>
        <v>#DIV/0!</v>
      </c>
      <c r="N100" s="78" t="e">
        <f t="shared" si="157"/>
        <v>#DIV/0!</v>
      </c>
      <c r="O100" s="78" t="e">
        <f t="shared" si="157"/>
        <v>#DIV/0!</v>
      </c>
      <c r="P100" s="78">
        <f t="shared" si="157"/>
        <v>3.0666666666666669</v>
      </c>
      <c r="Q100" s="78">
        <f t="shared" si="157"/>
        <v>5.9333333333333336</v>
      </c>
      <c r="R100" s="78">
        <f t="shared" si="157"/>
        <v>8.8000000000000007</v>
      </c>
      <c r="S100" s="78">
        <f t="shared" si="157"/>
        <v>11.566666666666668</v>
      </c>
      <c r="T100" s="78">
        <f t="shared" si="157"/>
        <v>14.233333333333334</v>
      </c>
      <c r="U100" s="78">
        <f t="shared" si="157"/>
        <v>16.8</v>
      </c>
      <c r="V100" s="78">
        <f t="shared" si="157"/>
        <v>19.266666666666669</v>
      </c>
      <c r="W100" s="78">
        <f t="shared" si="157"/>
        <v>28.166666666666671</v>
      </c>
      <c r="X100" s="78">
        <f t="shared" si="157"/>
        <v>36.666666666666671</v>
      </c>
      <c r="Y100" s="78">
        <f t="shared" si="157"/>
        <v>44.966666666666669</v>
      </c>
      <c r="Z100" s="78">
        <f t="shared" si="157"/>
        <v>52.966666666666676</v>
      </c>
      <c r="AA100" s="78">
        <f t="shared" si="157"/>
        <v>60.666666666666679</v>
      </c>
      <c r="AB100" s="78">
        <f t="shared" si="157"/>
        <v>68.166666666666671</v>
      </c>
      <c r="AC100" s="78">
        <f t="shared" si="157"/>
        <v>75.366666666666674</v>
      </c>
      <c r="AD100" s="78">
        <f t="shared" si="157"/>
        <v>82.466666666666683</v>
      </c>
      <c r="AE100" s="78">
        <f t="shared" si="157"/>
        <v>89.366666666666674</v>
      </c>
      <c r="AF100" s="78">
        <f t="shared" si="157"/>
        <v>96.066666666666677</v>
      </c>
      <c r="AG100" s="78">
        <f t="shared" si="157"/>
        <v>102.66666666666669</v>
      </c>
      <c r="AH100" s="78">
        <f t="shared" si="157"/>
        <v>109.16666666666669</v>
      </c>
      <c r="AI100" s="78">
        <f t="shared" si="157"/>
        <v>122.4</v>
      </c>
      <c r="AJ100" s="78">
        <f t="shared" si="157"/>
        <v>135.53333333333333</v>
      </c>
      <c r="AK100" s="78">
        <f t="shared" si="157"/>
        <v>148.66666666666666</v>
      </c>
      <c r="AL100" s="78">
        <f t="shared" si="157"/>
        <v>161.80000000000001</v>
      </c>
      <c r="AM100" s="78">
        <f t="shared" si="157"/>
        <v>174.83333333333337</v>
      </c>
      <c r="AN100" s="78">
        <f t="shared" si="157"/>
        <v>187.8666666666667</v>
      </c>
      <c r="AO100" s="78">
        <f t="shared" si="157"/>
        <v>200.80000000000007</v>
      </c>
      <c r="AP100" s="78">
        <f t="shared" si="157"/>
        <v>213.73333333333341</v>
      </c>
      <c r="AQ100" s="78">
        <f t="shared" si="157"/>
        <v>226.66666666666674</v>
      </c>
      <c r="AR100" s="78">
        <f t="shared" si="157"/>
        <v>239.50000000000011</v>
      </c>
      <c r="AS100" s="78">
        <f t="shared" si="157"/>
        <v>252.33333333333346</v>
      </c>
      <c r="AT100" s="78">
        <f t="shared" si="157"/>
        <v>265.06666666666678</v>
      </c>
      <c r="AU100" s="78">
        <f t="shared" si="157"/>
        <v>277.80000000000013</v>
      </c>
      <c r="AV100" s="78">
        <f t="shared" si="157"/>
        <v>290.6333333333335</v>
      </c>
      <c r="AW100" s="78">
        <f t="shared" si="157"/>
        <v>303.36666666666684</v>
      </c>
      <c r="AX100" s="78">
        <f t="shared" si="157"/>
        <v>316.10000000000019</v>
      </c>
      <c r="AY100" s="78">
        <f t="shared" si="157"/>
        <v>328.73333333333358</v>
      </c>
      <c r="AZ100" s="78">
        <f t="shared" si="157"/>
        <v>341.46666666666692</v>
      </c>
      <c r="BA100" s="78">
        <f t="shared" si="157"/>
        <v>354.20000000000027</v>
      </c>
      <c r="BB100" s="78">
        <f t="shared" si="157"/>
        <v>366.8333333333336</v>
      </c>
      <c r="BC100" s="78">
        <f t="shared" si="157"/>
        <v>379.56666666666689</v>
      </c>
      <c r="BD100" s="78">
        <f t="shared" si="157"/>
        <v>392.20000000000022</v>
      </c>
      <c r="BE100" s="78">
        <f t="shared" si="157"/>
        <v>404.83333333333348</v>
      </c>
      <c r="BF100" s="78">
        <f t="shared" si="157"/>
        <v>417.56666666666683</v>
      </c>
      <c r="BG100" s="78">
        <f t="shared" si="157"/>
        <v>430.2000000000001</v>
      </c>
      <c r="BH100" s="78">
        <f t="shared" si="157"/>
        <v>442.83333333333343</v>
      </c>
      <c r="BI100" s="78">
        <f t="shared" si="157"/>
        <v>227.73333333333335</v>
      </c>
      <c r="BJ100" s="78">
        <f t="shared" si="157"/>
        <v>234.05</v>
      </c>
      <c r="BK100" s="78">
        <f t="shared" si="157"/>
        <v>240.36666666666667</v>
      </c>
      <c r="BL100" s="78">
        <f t="shared" si="157"/>
        <v>246.68333333333331</v>
      </c>
      <c r="BM100" s="78">
        <f t="shared" si="157"/>
        <v>252.99999999999997</v>
      </c>
      <c r="BN100" s="78">
        <f t="shared" si="157"/>
        <v>259.26666666666659</v>
      </c>
      <c r="BO100" s="78">
        <f t="shared" si="157"/>
        <v>265.58333333333326</v>
      </c>
      <c r="BP100" s="78">
        <f t="shared" si="157"/>
        <v>271.89999999999992</v>
      </c>
      <c r="BQ100" s="78">
        <f t="shared" si="157"/>
        <v>278.21666666666658</v>
      </c>
      <c r="BR100" s="78">
        <f t="shared" si="157"/>
        <v>284.53333333333325</v>
      </c>
      <c r="BT100" s="13"/>
      <c r="BU100" s="13"/>
      <c r="BV100" s="13"/>
      <c r="BW100" s="13"/>
      <c r="BX100" s="13"/>
    </row>
    <row r="101" spans="6:76"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T101" s="13"/>
      <c r="BU101" s="13"/>
      <c r="BV101" s="13"/>
      <c r="BW101" s="13"/>
      <c r="BX101" s="13"/>
    </row>
    <row r="102" spans="6:76"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T102" s="13"/>
      <c r="BU102" s="13"/>
      <c r="BV102" s="13"/>
      <c r="BW102" s="13"/>
      <c r="BX102" s="13"/>
    </row>
    <row r="103" spans="6:76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T103" s="13"/>
      <c r="BU103" s="13"/>
      <c r="BV103" s="13"/>
      <c r="BW103" s="13"/>
      <c r="BX103" s="13"/>
    </row>
    <row r="104" spans="6:76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T104" s="13"/>
      <c r="BU104" s="13"/>
      <c r="BV104" s="13"/>
      <c r="BW104" s="13"/>
      <c r="BX104" s="13"/>
    </row>
    <row r="105" spans="6:76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T105" s="13"/>
      <c r="BU105" s="13"/>
      <c r="BV105" s="13"/>
      <c r="BW105" s="13"/>
      <c r="BX105" s="13"/>
    </row>
    <row r="106" spans="6:76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T106" s="13"/>
      <c r="BU106" s="13"/>
      <c r="BV106" s="13"/>
      <c r="BW106" s="13"/>
      <c r="BX106" s="13"/>
    </row>
    <row r="107" spans="6:76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T107" s="13"/>
      <c r="BU107" s="13"/>
      <c r="BV107" s="13"/>
      <c r="BW107" s="13"/>
      <c r="BX107" s="13"/>
    </row>
    <row r="108" spans="6:76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T108" s="13"/>
      <c r="BU108" s="13"/>
      <c r="BV108" s="13"/>
      <c r="BW108" s="13"/>
      <c r="BX108" s="13"/>
    </row>
    <row r="109" spans="6:76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T109" s="13"/>
      <c r="BU109" s="13"/>
      <c r="BV109" s="13"/>
      <c r="BW109" s="13"/>
      <c r="BX109" s="13"/>
    </row>
    <row r="110" spans="6:76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T110" s="13"/>
      <c r="BU110" s="13"/>
      <c r="BV110" s="13"/>
      <c r="BW110" s="13"/>
      <c r="BX110" s="13"/>
    </row>
    <row r="111" spans="6:76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T111" s="13"/>
      <c r="BU111" s="13"/>
      <c r="BV111" s="13"/>
      <c r="BW111" s="13"/>
      <c r="BX111" s="13"/>
    </row>
    <row r="112" spans="6:76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T112" s="13"/>
      <c r="BU112" s="13"/>
      <c r="BV112" s="13"/>
      <c r="BW112" s="13"/>
      <c r="BX112" s="13"/>
    </row>
    <row r="113" spans="11:76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T113" s="13"/>
      <c r="BU113" s="13"/>
      <c r="BV113" s="13"/>
      <c r="BW113" s="13"/>
      <c r="BX113" s="13"/>
    </row>
    <row r="114" spans="11:76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T114" s="13"/>
      <c r="BU114" s="13"/>
      <c r="BV114" s="13"/>
      <c r="BW114" s="13"/>
      <c r="BX114" s="13"/>
    </row>
    <row r="115" spans="11:76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</row>
    <row r="116" spans="11:76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</row>
    <row r="117" spans="11:76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</row>
    <row r="118" spans="11:76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</row>
    <row r="119" spans="11:76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</row>
    <row r="120" spans="11:76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</row>
    <row r="121" spans="11:76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</row>
    <row r="122" spans="11:76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</row>
    <row r="123" spans="11:76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</row>
    <row r="124" spans="11:76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</row>
    <row r="125" spans="11:76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</row>
    <row r="126" spans="11:76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</row>
    <row r="127" spans="11:76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</row>
    <row r="128" spans="11:76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</row>
    <row r="129" spans="11:70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C774-DBEF-074D-B364-077D777C74AE}">
  <dimension ref="B2:BU102"/>
  <sheetViews>
    <sheetView showGridLines="0" zoomScale="88" workbookViewId="0">
      <pane xSplit="7" ySplit="3" topLeftCell="BK4" activePane="bottomRight" state="frozen"/>
      <selection pane="topRight" activeCell="I1" sqref="I1"/>
      <selection pane="bottomLeft" activeCell="A4" sqref="A4"/>
      <selection pane="bottomRight" activeCell="BR25" sqref="BR25"/>
    </sheetView>
  </sheetViews>
  <sheetFormatPr baseColWidth="10" defaultColWidth="12.7109375" defaultRowHeight="20"/>
  <cols>
    <col min="1" max="4" width="2.7109375" style="1" customWidth="1"/>
    <col min="5" max="5" width="3.5703125" style="1" customWidth="1"/>
    <col min="6" max="6" width="24.85546875" style="1" customWidth="1"/>
    <col min="7" max="7" width="25.85546875" style="1" customWidth="1"/>
    <col min="8" max="10" width="13" style="1" bestFit="1" customWidth="1"/>
    <col min="11" max="30" width="14.28515625" style="1" bestFit="1" customWidth="1"/>
    <col min="31" max="65" width="15.5703125" style="1" bestFit="1" customWidth="1"/>
    <col min="66" max="67" width="14.28515625" style="1" bestFit="1" customWidth="1"/>
    <col min="68" max="68" width="12.7109375" style="1"/>
    <col min="69" max="71" width="14.28515625" style="1" bestFit="1" customWidth="1"/>
    <col min="72" max="73" width="14.5703125" style="1" bestFit="1" customWidth="1"/>
    <col min="74" max="16384" width="12.7109375" style="1"/>
  </cols>
  <sheetData>
    <row r="2" spans="2:73" s="72" customFormat="1">
      <c r="H2" s="72" t="s">
        <v>138</v>
      </c>
      <c r="P2" s="72" t="s">
        <v>135</v>
      </c>
      <c r="W2" s="72" t="s">
        <v>135</v>
      </c>
    </row>
    <row r="3" spans="2:73" s="66" customFormat="1" ht="24">
      <c r="G3" s="84" t="s">
        <v>121</v>
      </c>
      <c r="H3" s="67">
        <v>44287</v>
      </c>
      <c r="I3" s="67">
        <v>44317</v>
      </c>
      <c r="J3" s="67">
        <v>44348</v>
      </c>
      <c r="K3" s="67">
        <v>44378</v>
      </c>
      <c r="L3" s="67">
        <v>44409</v>
      </c>
      <c r="M3" s="67">
        <v>44440</v>
      </c>
      <c r="N3" s="67">
        <v>44470</v>
      </c>
      <c r="O3" s="67">
        <v>44501</v>
      </c>
      <c r="P3" s="67">
        <v>44531</v>
      </c>
      <c r="Q3" s="67">
        <v>44562</v>
      </c>
      <c r="R3" s="67">
        <v>44593</v>
      </c>
      <c r="S3" s="67">
        <v>44621</v>
      </c>
      <c r="T3" s="67">
        <v>44652</v>
      </c>
      <c r="U3" s="67">
        <v>44682</v>
      </c>
      <c r="V3" s="67">
        <v>44713</v>
      </c>
      <c r="W3" s="67">
        <v>44743</v>
      </c>
      <c r="X3" s="67">
        <v>44774</v>
      </c>
      <c r="Y3" s="67">
        <v>44805</v>
      </c>
      <c r="Z3" s="67">
        <v>44835</v>
      </c>
      <c r="AA3" s="67">
        <v>44866</v>
      </c>
      <c r="AB3" s="67">
        <v>44896</v>
      </c>
      <c r="AC3" s="67">
        <v>44927</v>
      </c>
      <c r="AD3" s="67">
        <v>44958</v>
      </c>
      <c r="AE3" s="67">
        <v>44986</v>
      </c>
      <c r="AF3" s="67">
        <v>45017</v>
      </c>
      <c r="AG3" s="67">
        <v>45047</v>
      </c>
      <c r="AH3" s="67">
        <v>45078</v>
      </c>
      <c r="AI3" s="67">
        <v>45108</v>
      </c>
      <c r="AJ3" s="67">
        <v>45139</v>
      </c>
      <c r="AK3" s="67">
        <v>45170</v>
      </c>
      <c r="AL3" s="67">
        <v>45200</v>
      </c>
      <c r="AM3" s="67">
        <v>45231</v>
      </c>
      <c r="AN3" s="67">
        <v>45261</v>
      </c>
      <c r="AO3" s="67">
        <v>45292</v>
      </c>
      <c r="AP3" s="67">
        <v>45323</v>
      </c>
      <c r="AQ3" s="67">
        <v>45352</v>
      </c>
      <c r="AR3" s="67">
        <v>45383</v>
      </c>
      <c r="AS3" s="67">
        <v>45413</v>
      </c>
      <c r="AT3" s="67">
        <v>45444</v>
      </c>
      <c r="AU3" s="67">
        <v>45474</v>
      </c>
      <c r="AV3" s="67">
        <v>45505</v>
      </c>
      <c r="AW3" s="67">
        <v>45536</v>
      </c>
      <c r="AX3" s="67">
        <v>45566</v>
      </c>
      <c r="AY3" s="67">
        <v>45597</v>
      </c>
      <c r="AZ3" s="67">
        <v>45627</v>
      </c>
      <c r="BA3" s="67">
        <v>45658</v>
      </c>
      <c r="BB3" s="67">
        <v>45689</v>
      </c>
      <c r="BC3" s="67">
        <v>45717</v>
      </c>
      <c r="BD3" s="67">
        <v>45748</v>
      </c>
      <c r="BE3" s="67">
        <v>45778</v>
      </c>
      <c r="BF3" s="67">
        <v>45809</v>
      </c>
      <c r="BG3" s="67">
        <v>45839</v>
      </c>
      <c r="BH3" s="67">
        <v>45870</v>
      </c>
      <c r="BI3" s="67">
        <v>45901</v>
      </c>
      <c r="BJ3" s="67">
        <v>45931</v>
      </c>
      <c r="BK3" s="67">
        <v>45962</v>
      </c>
      <c r="BL3" s="67">
        <v>45992</v>
      </c>
      <c r="BM3" s="67">
        <v>46023</v>
      </c>
      <c r="BN3" s="67">
        <v>46054</v>
      </c>
      <c r="BO3" s="67">
        <v>46082</v>
      </c>
      <c r="BQ3" s="67" t="s">
        <v>30</v>
      </c>
      <c r="BR3" s="67" t="s">
        <v>26</v>
      </c>
      <c r="BS3" s="67" t="s">
        <v>27</v>
      </c>
      <c r="BT3" s="67" t="s">
        <v>31</v>
      </c>
      <c r="BU3" s="67" t="s">
        <v>32</v>
      </c>
    </row>
    <row r="4" spans="2:73">
      <c r="B4" s="60"/>
      <c r="C4" s="54"/>
      <c r="D4" s="5"/>
      <c r="E4" s="5" t="s">
        <v>9</v>
      </c>
      <c r="F4" s="5"/>
      <c r="G4" s="5" t="s">
        <v>113</v>
      </c>
      <c r="H4" s="6"/>
      <c r="I4" s="6"/>
      <c r="J4" s="6">
        <f>'【PL】事業計画（サンプル）'!K14</f>
        <v>0</v>
      </c>
      <c r="K4" s="6">
        <f>'【PL】事業計画（サンプル）'!L14</f>
        <v>0</v>
      </c>
      <c r="L4" s="6">
        <f>'【PL】事業計画（サンプル）'!M14</f>
        <v>0</v>
      </c>
      <c r="M4" s="6">
        <f>'【PL】事業計画（サンプル）'!N14</f>
        <v>0</v>
      </c>
      <c r="N4" s="6">
        <f>'【PL】事業計画（サンプル）'!O14</f>
        <v>0</v>
      </c>
      <c r="O4" s="6">
        <f>'【PL】事業計画（サンプル）'!P14</f>
        <v>913866.66666666674</v>
      </c>
      <c r="P4" s="6">
        <f>'【PL】事業計画（サンプル）'!Q14</f>
        <v>943666.66666666674</v>
      </c>
      <c r="Q4" s="6">
        <f>'【PL】事業計画（サンプル）'!R14</f>
        <v>1003266.6666666669</v>
      </c>
      <c r="R4" s="6">
        <f>'【PL】事業計画（サンプル）'!S14</f>
        <v>1062866.6666666667</v>
      </c>
      <c r="S4" s="6">
        <f>'【PL】事業計画（サンプル）'!T14</f>
        <v>1122466.6666666667</v>
      </c>
      <c r="T4" s="6">
        <f>'【PL】事業計画（サンプル）'!U14</f>
        <v>1182066.6666666667</v>
      </c>
      <c r="U4" s="6">
        <f>'【PL】事業計画（サンプル）'!V14</f>
        <v>1211866.6666666667</v>
      </c>
      <c r="V4" s="6">
        <f>'【PL】事業計画（サンプル）'!W14</f>
        <v>3218400</v>
      </c>
      <c r="W4" s="6">
        <f>'【PL】事業計画（サンプル）'!X14</f>
        <v>3367400</v>
      </c>
      <c r="X4" s="6">
        <f>'【PL】事業計画（サンプル）'!Y14</f>
        <v>3546200</v>
      </c>
      <c r="Y4" s="6">
        <f>'【PL】事業計画（サンプル）'!Z14</f>
        <v>3695200</v>
      </c>
      <c r="Z4" s="6">
        <f>'【PL】事業計画（サンプル）'!AA14</f>
        <v>3844200</v>
      </c>
      <c r="AA4" s="6">
        <f>'【PL】事業計画（サンプル）'!AB14</f>
        <v>4023000</v>
      </c>
      <c r="AB4" s="6">
        <f>'【PL】事業計画（サンプル）'!AC14</f>
        <v>4172000</v>
      </c>
      <c r="AC4" s="6">
        <f>'【PL】事業計画（サンプル）'!AD14</f>
        <v>4350800</v>
      </c>
      <c r="AD4" s="6">
        <f>'【PL】事業計画（サンプル）'!AE14</f>
        <v>4499800</v>
      </c>
      <c r="AE4" s="6">
        <f>'【PL】事業計画（サンプル）'!AF14</f>
        <v>4648800</v>
      </c>
      <c r="AF4" s="6">
        <f>'【PL】事業計画（サンプル）'!AG14</f>
        <v>4827600</v>
      </c>
      <c r="AG4" s="6">
        <f>'【PL】事業計画（サンプル）'!AH14</f>
        <v>4976600</v>
      </c>
      <c r="AH4" s="6">
        <f>'【PL】事業計画（サンプル）'!AI14</f>
        <v>7191733.333333334</v>
      </c>
      <c r="AI4" s="6">
        <f>'【PL】事業計画（サンプル）'!AJ14</f>
        <v>7549333.333333334</v>
      </c>
      <c r="AJ4" s="6">
        <f>'【PL】事業計画（サンプル）'!AK14</f>
        <v>7936733.3333333349</v>
      </c>
      <c r="AK4" s="6">
        <f>'【PL】事業計画（サンプル）'!AL14</f>
        <v>8324133.3333333349</v>
      </c>
      <c r="AL4" s="6">
        <f>'【PL】事業計画（サンプル）'!AM14</f>
        <v>8681733.333333334</v>
      </c>
      <c r="AM4" s="6">
        <f>'【PL】事業計画（サンプル）'!AN14</f>
        <v>9069133.333333334</v>
      </c>
      <c r="AN4" s="6">
        <f>'【PL】事業計画（サンプル）'!AO14</f>
        <v>9426733.333333334</v>
      </c>
      <c r="AO4" s="6">
        <f>'【PL】事業計画（サンプル）'!AP14</f>
        <v>9814133.333333334</v>
      </c>
      <c r="AP4" s="6">
        <f>'【PL】事業計画（サンプル）'!AQ14</f>
        <v>10201533.333333334</v>
      </c>
      <c r="AQ4" s="6">
        <f>'【PL】事業計画（サンプル）'!AR14</f>
        <v>10559133.333333334</v>
      </c>
      <c r="AR4" s="6">
        <f>'【PL】事業計画（サンプル）'!AS14</f>
        <v>10946533.333333334</v>
      </c>
      <c r="AS4" s="6">
        <f>'【PL】事業計画（サンプル）'!AT14</f>
        <v>11304133.333333334</v>
      </c>
      <c r="AT4" s="6">
        <f>'【PL】事業計画（サンプル）'!AU14</f>
        <v>11691533.333333334</v>
      </c>
      <c r="AU4" s="6">
        <f>'【PL】事業計画（サンプル）'!AV14</f>
        <v>12078933.333333334</v>
      </c>
      <c r="AV4" s="6">
        <f>'【PL】事業計画（サンプル）'!AW14</f>
        <v>12436533.333333334</v>
      </c>
      <c r="AW4" s="6">
        <f>'【PL】事業計画（サンプル）'!AX14</f>
        <v>12823933.333333334</v>
      </c>
      <c r="AX4" s="6">
        <f>'【PL】事業計画（サンプル）'!AY14</f>
        <v>13181533.333333334</v>
      </c>
      <c r="AY4" s="6">
        <f>'【PL】事業計画（サンプル）'!AZ14</f>
        <v>13568933.333333334</v>
      </c>
      <c r="AZ4" s="6">
        <f>'【PL】事業計画（サンプル）'!BA14</f>
        <v>13956333.333333334</v>
      </c>
      <c r="BA4" s="6">
        <f>'【PL】事業計画（サンプル）'!BB14</f>
        <v>14313933.333333334</v>
      </c>
      <c r="BB4" s="6">
        <f>'【PL】事業計画（サンプル）'!BC14</f>
        <v>14701333.333333334</v>
      </c>
      <c r="BC4" s="6">
        <f>'【PL】事業計画（サンプル）'!BD14</f>
        <v>15058933.333333334</v>
      </c>
      <c r="BD4" s="6">
        <f>'【PL】事業計画（サンプル）'!BE14</f>
        <v>15446333.333333334</v>
      </c>
      <c r="BE4" s="6">
        <f>'【PL】事業計画（サンプル）'!BF14</f>
        <v>15833733.333333334</v>
      </c>
      <c r="BF4" s="6">
        <f>'【PL】事業計画（サンプル）'!BG14</f>
        <v>16191333.333333334</v>
      </c>
      <c r="BG4" s="6">
        <f>'【PL】事業計画（サンプル）'!BH14</f>
        <v>16578733.333333334</v>
      </c>
      <c r="BH4" s="6">
        <f>'【PL】事業計画（サンプル）'!BI14</f>
        <v>16936333.333333336</v>
      </c>
      <c r="BI4" s="6">
        <f>'【PL】事業計画（サンプル）'!BJ14</f>
        <v>17323733.333333336</v>
      </c>
      <c r="BJ4" s="6">
        <f>'【PL】事業計画（サンプル）'!BK14</f>
        <v>17711133.333333336</v>
      </c>
      <c r="BK4" s="6">
        <f>'【PL】事業計画（サンプル）'!BL14</f>
        <v>18068733.333333336</v>
      </c>
      <c r="BL4" s="6">
        <f>'【PL】事業計画（サンプル）'!BM14</f>
        <v>18456133.333333336</v>
      </c>
      <c r="BM4" s="6">
        <f>'【PL】事業計画（サンプル）'!BN14</f>
        <v>18813733.333333336</v>
      </c>
      <c r="BN4" s="6">
        <f>'【PL】事業計画（サンプル）'!BO14</f>
        <v>19201133.333333336</v>
      </c>
      <c r="BO4" s="6">
        <f>'【PL】事業計画（サンプル）'!BP14</f>
        <v>19588533.333333336</v>
      </c>
      <c r="BQ4" s="6">
        <f t="shared" ref="BQ4:BQ68" si="0">SUM(H4:S4)</f>
        <v>5046133.333333334</v>
      </c>
      <c r="BR4" s="6">
        <f>SUM(T4:AE4)</f>
        <v>41759733.333333336</v>
      </c>
      <c r="BS4" s="6">
        <f t="shared" ref="BS4:BS68" si="1">SUM(AF4:AQ4)</f>
        <v>98558533.333333328</v>
      </c>
      <c r="BT4" s="6">
        <f t="shared" ref="BT4:BT68" si="2">SUM(AR4:BC4)</f>
        <v>156062600</v>
      </c>
      <c r="BU4" s="6">
        <f t="shared" ref="BU4:BU68" si="3">SUM(BD4:BO4)</f>
        <v>210149600.00000006</v>
      </c>
    </row>
    <row r="5" spans="2:73">
      <c r="B5" s="60"/>
      <c r="C5" s="54"/>
      <c r="D5" s="5"/>
      <c r="E5" s="5" t="s">
        <v>10</v>
      </c>
      <c r="F5" s="5"/>
      <c r="G5" s="5" t="s">
        <v>113</v>
      </c>
      <c r="H5" s="6"/>
      <c r="I5" s="6"/>
      <c r="J5" s="6">
        <f>'【PL】事業計画（サンプル）'!K15</f>
        <v>0</v>
      </c>
      <c r="K5" s="6">
        <f>'【PL】事業計画（サンプル）'!L15</f>
        <v>0</v>
      </c>
      <c r="L5" s="6">
        <f>'【PL】事業計画（サンプル）'!M15</f>
        <v>0</v>
      </c>
      <c r="M5" s="6">
        <f>'【PL】事業計画（サンプル）'!N15</f>
        <v>0</v>
      </c>
      <c r="N5" s="6">
        <f>'【PL】事業計画（サンプル）'!O15</f>
        <v>0</v>
      </c>
      <c r="O5" s="6">
        <f>'【PL】事業計画（サンプル）'!P15</f>
        <v>91386.666666666672</v>
      </c>
      <c r="P5" s="6">
        <f>'【PL】事業計画（サンプル）'!Q15</f>
        <v>176813.33333333334</v>
      </c>
      <c r="Q5" s="6">
        <f>'【PL】事業計画（サンプル）'!R15</f>
        <v>262240</v>
      </c>
      <c r="R5" s="6">
        <f>'【PL】事業計画（サンプル）'!S15</f>
        <v>344686.66666666669</v>
      </c>
      <c r="S5" s="6">
        <f>'【PL】事業計画（サンプル）'!T15</f>
        <v>424153.33333333337</v>
      </c>
      <c r="T5" s="6">
        <f>'【PL】事業計画（サンプル）'!U15</f>
        <v>500640</v>
      </c>
      <c r="U5" s="6">
        <f>'【PL】事業計画（サンプル）'!V15</f>
        <v>574146.66666666674</v>
      </c>
      <c r="V5" s="6">
        <f>'【PL】事業計画（サンプル）'!W15</f>
        <v>839366.66666666674</v>
      </c>
      <c r="W5" s="6">
        <f>'【PL】事業計画（サンプル）'!X15</f>
        <v>1092666.6666666667</v>
      </c>
      <c r="X5" s="6">
        <f>'【PL】事業計画（サンプル）'!Y15</f>
        <v>1340006.6666666667</v>
      </c>
      <c r="Y5" s="6">
        <f>'【PL】事業計画（サンプル）'!Z15</f>
        <v>1578406.666666667</v>
      </c>
      <c r="Z5" s="6">
        <f>'【PL】事業計画（サンプル）'!AA15</f>
        <v>1807866.666666667</v>
      </c>
      <c r="AA5" s="6">
        <f>'【PL】事業計画（サンプル）'!AB15</f>
        <v>2031366.666666667</v>
      </c>
      <c r="AB5" s="6">
        <f>'【PL】事業計画（サンプル）'!AC15</f>
        <v>2245926.666666667</v>
      </c>
      <c r="AC5" s="6">
        <f>'【PL】事業計画（サンプル）'!AD15</f>
        <v>2457506.666666667</v>
      </c>
      <c r="AD5" s="6">
        <f>'【PL】事業計画（サンプル）'!AE15</f>
        <v>2663126.666666667</v>
      </c>
      <c r="AE5" s="6">
        <f>'【PL】事業計画（サンプル）'!AF15</f>
        <v>2862786.666666667</v>
      </c>
      <c r="AF5" s="6">
        <f>'【PL】事業計画（サンプル）'!AG15</f>
        <v>3059466.666666667</v>
      </c>
      <c r="AG5" s="6">
        <f>'【PL】事業計画（サンプル）'!AH15</f>
        <v>3253166.666666667</v>
      </c>
      <c r="AH5" s="6">
        <f>'【PL】事業計画（サンプル）'!AI15</f>
        <v>3647520</v>
      </c>
      <c r="AI5" s="6">
        <f>'【PL】事業計画（サンプル）'!AJ15</f>
        <v>4038893.333333333</v>
      </c>
      <c r="AJ5" s="6">
        <f>'【PL】事業計画（サンプル）'!AK15</f>
        <v>4430266.666666666</v>
      </c>
      <c r="AK5" s="6">
        <f>'【PL】事業計画（サンプル）'!AL15</f>
        <v>4821640</v>
      </c>
      <c r="AL5" s="6">
        <f>'【PL】事業計画（サンプル）'!AM15</f>
        <v>5210033.333333334</v>
      </c>
      <c r="AM5" s="6">
        <f>'【PL】事業計画（サンプル）'!AN15</f>
        <v>5598426.6666666679</v>
      </c>
      <c r="AN5" s="6">
        <f>'【PL】事業計画（サンプル）'!AO15</f>
        <v>5983840.0000000009</v>
      </c>
      <c r="AO5" s="6">
        <f>'【PL】事業計画（サンプル）'!AP15</f>
        <v>6369253.3333333349</v>
      </c>
      <c r="AP5" s="6">
        <f>'【PL】事業計画（サンプル）'!AQ15</f>
        <v>6754666.6666666688</v>
      </c>
      <c r="AQ5" s="6">
        <f>'【PL】事業計画（サンプル）'!AR15</f>
        <v>7137100.0000000028</v>
      </c>
      <c r="AR5" s="6">
        <f>'【PL】事業計画（サンプル）'!AS15</f>
        <v>7519533.3333333367</v>
      </c>
      <c r="AS5" s="6">
        <f>'【PL】事業計画（サンプル）'!AT15</f>
        <v>7898986.6666666707</v>
      </c>
      <c r="AT5" s="6">
        <f>'【PL】事業計画（サンプル）'!AU15</f>
        <v>8278440.0000000037</v>
      </c>
      <c r="AU5" s="6">
        <f>'【PL】事業計画（サンプル）'!AV15</f>
        <v>8660873.3333333377</v>
      </c>
      <c r="AV5" s="6">
        <f>'【PL】事業計画（サンプル）'!AW15</f>
        <v>9040326.6666666716</v>
      </c>
      <c r="AW5" s="6">
        <f>'【PL】事業計画（サンプル）'!AX15</f>
        <v>9419780.0000000056</v>
      </c>
      <c r="AX5" s="6">
        <f>'【PL】事業計画（サンプル）'!AY15</f>
        <v>9796253.3333333395</v>
      </c>
      <c r="AY5" s="6">
        <f>'【PL】事業計画（サンプル）'!AZ15</f>
        <v>10175706.666666673</v>
      </c>
      <c r="AZ5" s="6">
        <f>'【PL】事業計画（サンプル）'!BA15</f>
        <v>10555160.000000007</v>
      </c>
      <c r="BA5" s="6">
        <f>'【PL】事業計画（サンプル）'!BB15</f>
        <v>10931633.333333341</v>
      </c>
      <c r="BB5" s="6">
        <f>'【PL】事業計画（サンプル）'!BC15</f>
        <v>11311086.666666673</v>
      </c>
      <c r="BC5" s="6">
        <f>'【PL】事業計画（サンプル）'!BD15</f>
        <v>11687560.000000006</v>
      </c>
      <c r="BD5" s="6">
        <f>'【PL】事業計画（サンプル）'!BE15</f>
        <v>12064033.333333338</v>
      </c>
      <c r="BE5" s="6">
        <f>'【PL】事業計画（サンプル）'!BF15</f>
        <v>12443486.66666667</v>
      </c>
      <c r="BF5" s="6">
        <f>'【PL】事業計画（サンプル）'!BG15</f>
        <v>12819960.000000002</v>
      </c>
      <c r="BG5" s="6">
        <f>'【PL】事業計画（サンプル）'!BH15</f>
        <v>13196433.333333336</v>
      </c>
      <c r="BH5" s="6">
        <f>'【PL】事業計画（サンプル）'!BI15</f>
        <v>13572906.666666668</v>
      </c>
      <c r="BI5" s="6">
        <f>'【PL】事業計画（サンプル）'!BJ15</f>
        <v>13949380</v>
      </c>
      <c r="BJ5" s="6">
        <f>'【PL】事業計画（サンプル）'!BK15</f>
        <v>14325853.333333332</v>
      </c>
      <c r="BK5" s="6">
        <f>'【PL】事業計画（サンプル）'!BL15</f>
        <v>14702326.666666664</v>
      </c>
      <c r="BL5" s="6">
        <f>'【PL】事業計画（サンプル）'!BM15</f>
        <v>15078799.999999998</v>
      </c>
      <c r="BM5" s="6">
        <f>'【PL】事業計画（サンプル）'!BN15</f>
        <v>15452293.33333333</v>
      </c>
      <c r="BN5" s="6">
        <f>'【PL】事業計画（サンプル）'!BO15</f>
        <v>15828766.666666662</v>
      </c>
      <c r="BO5" s="6">
        <f>'【PL】事業計画（サンプル）'!BP15</f>
        <v>16205239.999999994</v>
      </c>
      <c r="BQ5" s="6">
        <f t="shared" si="0"/>
        <v>1299280</v>
      </c>
      <c r="BR5" s="6">
        <f t="shared" ref="BR5:BR68" si="4">SUM(T5:AE5)</f>
        <v>19993813.33333334</v>
      </c>
      <c r="BS5" s="6">
        <f t="shared" si="1"/>
        <v>60304273.333333351</v>
      </c>
      <c r="BT5" s="6">
        <f t="shared" si="2"/>
        <v>115275340.00000007</v>
      </c>
      <c r="BU5" s="6">
        <f t="shared" si="3"/>
        <v>169639480</v>
      </c>
    </row>
    <row r="6" spans="2:73">
      <c r="B6" s="60"/>
      <c r="C6" s="55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Q6" s="8"/>
      <c r="BR6" s="8"/>
      <c r="BS6" s="8"/>
      <c r="BT6" s="8"/>
      <c r="BU6" s="8"/>
    </row>
    <row r="7" spans="2:73" ht="24">
      <c r="B7" s="61" t="s">
        <v>82</v>
      </c>
      <c r="C7" s="37"/>
      <c r="D7" s="37"/>
      <c r="E7" s="37"/>
      <c r="F7" s="37"/>
      <c r="G7" s="37"/>
      <c r="H7" s="38">
        <f t="shared" ref="H7:BN7" si="5">H4+H5</f>
        <v>0</v>
      </c>
      <c r="I7" s="38">
        <f>I4+I5</f>
        <v>0</v>
      </c>
      <c r="J7" s="38">
        <f t="shared" si="5"/>
        <v>0</v>
      </c>
      <c r="K7" s="38">
        <f t="shared" si="5"/>
        <v>0</v>
      </c>
      <c r="L7" s="38">
        <f t="shared" si="5"/>
        <v>0</v>
      </c>
      <c r="M7" s="38">
        <f t="shared" si="5"/>
        <v>0</v>
      </c>
      <c r="N7" s="38">
        <f t="shared" si="5"/>
        <v>0</v>
      </c>
      <c r="O7" s="38">
        <f t="shared" si="5"/>
        <v>1005253.3333333334</v>
      </c>
      <c r="P7" s="38">
        <f t="shared" si="5"/>
        <v>1120480</v>
      </c>
      <c r="Q7" s="38">
        <f t="shared" si="5"/>
        <v>1265506.666666667</v>
      </c>
      <c r="R7" s="38">
        <f t="shared" si="5"/>
        <v>1407553.3333333335</v>
      </c>
      <c r="S7" s="38">
        <f t="shared" si="5"/>
        <v>1546620</v>
      </c>
      <c r="T7" s="38">
        <f t="shared" si="5"/>
        <v>1682706.6666666667</v>
      </c>
      <c r="U7" s="38">
        <f t="shared" si="5"/>
        <v>1786013.3333333335</v>
      </c>
      <c r="V7" s="38">
        <f t="shared" si="5"/>
        <v>4057766.666666667</v>
      </c>
      <c r="W7" s="38">
        <f t="shared" si="5"/>
        <v>4460066.666666667</v>
      </c>
      <c r="X7" s="38">
        <f t="shared" si="5"/>
        <v>4886206.666666667</v>
      </c>
      <c r="Y7" s="38">
        <f t="shared" si="5"/>
        <v>5273606.666666667</v>
      </c>
      <c r="Z7" s="38">
        <f t="shared" si="5"/>
        <v>5652066.666666667</v>
      </c>
      <c r="AA7" s="38">
        <f t="shared" si="5"/>
        <v>6054366.666666667</v>
      </c>
      <c r="AB7" s="38">
        <f t="shared" si="5"/>
        <v>6417926.666666667</v>
      </c>
      <c r="AC7" s="38">
        <f t="shared" si="5"/>
        <v>6808306.666666667</v>
      </c>
      <c r="AD7" s="38">
        <f t="shared" si="5"/>
        <v>7162926.666666667</v>
      </c>
      <c r="AE7" s="38">
        <f t="shared" si="5"/>
        <v>7511586.666666667</v>
      </c>
      <c r="AF7" s="38">
        <f t="shared" si="5"/>
        <v>7887066.666666667</v>
      </c>
      <c r="AG7" s="38">
        <f t="shared" si="5"/>
        <v>8229766.666666667</v>
      </c>
      <c r="AH7" s="38">
        <f t="shared" si="5"/>
        <v>10839253.333333334</v>
      </c>
      <c r="AI7" s="38">
        <f t="shared" si="5"/>
        <v>11588226.666666668</v>
      </c>
      <c r="AJ7" s="38">
        <f t="shared" si="5"/>
        <v>12367000</v>
      </c>
      <c r="AK7" s="38">
        <f t="shared" si="5"/>
        <v>13145773.333333336</v>
      </c>
      <c r="AL7" s="38">
        <f t="shared" si="5"/>
        <v>13891766.666666668</v>
      </c>
      <c r="AM7" s="38">
        <f t="shared" si="5"/>
        <v>14667560.000000002</v>
      </c>
      <c r="AN7" s="38">
        <f t="shared" si="5"/>
        <v>15410573.333333336</v>
      </c>
      <c r="AO7" s="38">
        <f t="shared" si="5"/>
        <v>16183386.666666668</v>
      </c>
      <c r="AP7" s="38">
        <f t="shared" si="5"/>
        <v>16956200.000000004</v>
      </c>
      <c r="AQ7" s="38">
        <f t="shared" si="5"/>
        <v>17696233.333333336</v>
      </c>
      <c r="AR7" s="38">
        <f t="shared" si="5"/>
        <v>18466066.666666672</v>
      </c>
      <c r="AS7" s="38">
        <f t="shared" si="5"/>
        <v>19203120.000000004</v>
      </c>
      <c r="AT7" s="38">
        <f t="shared" si="5"/>
        <v>19969973.333333336</v>
      </c>
      <c r="AU7" s="38">
        <f t="shared" si="5"/>
        <v>20739806.666666672</v>
      </c>
      <c r="AV7" s="38">
        <f t="shared" si="5"/>
        <v>21476860.000000007</v>
      </c>
      <c r="AW7" s="38">
        <f t="shared" si="5"/>
        <v>22243713.33333334</v>
      </c>
      <c r="AX7" s="38">
        <f t="shared" si="5"/>
        <v>22977786.666666672</v>
      </c>
      <c r="AY7" s="38">
        <f t="shared" si="5"/>
        <v>23744640.000000007</v>
      </c>
      <c r="AZ7" s="38">
        <f t="shared" si="5"/>
        <v>24511493.333333343</v>
      </c>
      <c r="BA7" s="38">
        <f t="shared" si="5"/>
        <v>25245566.666666675</v>
      </c>
      <c r="BB7" s="38">
        <f t="shared" si="5"/>
        <v>26012420.000000007</v>
      </c>
      <c r="BC7" s="38">
        <f t="shared" si="5"/>
        <v>26746493.33333334</v>
      </c>
      <c r="BD7" s="38">
        <f t="shared" si="5"/>
        <v>27510366.666666672</v>
      </c>
      <c r="BE7" s="38">
        <f t="shared" si="5"/>
        <v>28277220.000000004</v>
      </c>
      <c r="BF7" s="38">
        <f t="shared" si="5"/>
        <v>29011293.333333336</v>
      </c>
      <c r="BG7" s="38">
        <f t="shared" si="5"/>
        <v>29775166.666666672</v>
      </c>
      <c r="BH7" s="38">
        <f t="shared" si="5"/>
        <v>30509240.000000004</v>
      </c>
      <c r="BI7" s="38">
        <f t="shared" si="5"/>
        <v>31273113.333333336</v>
      </c>
      <c r="BJ7" s="38">
        <f t="shared" si="5"/>
        <v>32036986.666666668</v>
      </c>
      <c r="BK7" s="38">
        <f t="shared" si="5"/>
        <v>32771060</v>
      </c>
      <c r="BL7" s="38">
        <f t="shared" si="5"/>
        <v>33534933.333333336</v>
      </c>
      <c r="BM7" s="38">
        <f t="shared" si="5"/>
        <v>34266026.666666664</v>
      </c>
      <c r="BN7" s="38">
        <f t="shared" si="5"/>
        <v>35029900</v>
      </c>
      <c r="BO7" s="38">
        <f>BO4+BO5</f>
        <v>35793773.333333328</v>
      </c>
      <c r="BQ7" s="38">
        <f t="shared" si="0"/>
        <v>6345413.333333334</v>
      </c>
      <c r="BR7" s="38">
        <f t="shared" si="4"/>
        <v>61753546.666666657</v>
      </c>
      <c r="BS7" s="38">
        <f t="shared" si="1"/>
        <v>158862806.66666672</v>
      </c>
      <c r="BT7" s="38">
        <f t="shared" si="2"/>
        <v>271337940.00000006</v>
      </c>
      <c r="BU7" s="38">
        <f t="shared" si="3"/>
        <v>379789080</v>
      </c>
    </row>
    <row r="8" spans="2:73">
      <c r="B8" s="58"/>
      <c r="C8" s="56"/>
      <c r="E8" s="1" t="s">
        <v>12</v>
      </c>
      <c r="G8" s="1" t="s">
        <v>115</v>
      </c>
      <c r="H8" s="10"/>
      <c r="I8" s="10">
        <f>'【PL】事業計画（サンプル）'!K18</f>
        <v>0</v>
      </c>
      <c r="J8" s="10">
        <f>'【PL】事業計画（サンプル）'!L18</f>
        <v>0</v>
      </c>
      <c r="K8" s="10">
        <f>'【PL】事業計画（サンプル）'!M18</f>
        <v>0</v>
      </c>
      <c r="L8" s="10">
        <f>'【PL】事業計画（サンプル）'!N18</f>
        <v>0</v>
      </c>
      <c r="M8" s="10">
        <f>'【PL】事業計画（サンプル）'!O18</f>
        <v>0</v>
      </c>
      <c r="N8" s="10">
        <f>'【PL】事業計画（サンプル）'!P18</f>
        <v>30157.599999999999</v>
      </c>
      <c r="O8" s="10">
        <f>'【PL】事業計画（サンプル）'!Q18</f>
        <v>33614.400000000001</v>
      </c>
      <c r="P8" s="10">
        <f>'【PL】事業計画（サンプル）'!R18</f>
        <v>37965.200000000004</v>
      </c>
      <c r="Q8" s="10">
        <f>'【PL】事業計画（サンプル）'!S18</f>
        <v>42226.600000000006</v>
      </c>
      <c r="R8" s="10">
        <f>'【PL】事業計画（サンプル）'!T18</f>
        <v>46398.6</v>
      </c>
      <c r="S8" s="10">
        <f>'【PL】事業計画（サンプル）'!U18</f>
        <v>50481.2</v>
      </c>
      <c r="T8" s="10">
        <f>'【PL】事業計画（サンプル）'!V18</f>
        <v>53580.4</v>
      </c>
      <c r="U8" s="10">
        <f>'【PL】事業計画（サンプル）'!W18</f>
        <v>121733</v>
      </c>
      <c r="V8" s="10">
        <f>'【PL】事業計画（サンプル）'!X18</f>
        <v>133802</v>
      </c>
      <c r="W8" s="10">
        <f>'【PL】事業計画（サンプル）'!Y18</f>
        <v>146586.20000000001</v>
      </c>
      <c r="X8" s="10">
        <f>'【PL】事業計画（サンプル）'!Z18</f>
        <v>158208.20000000001</v>
      </c>
      <c r="Y8" s="10">
        <f>'【PL】事業計画（サンプル）'!AA18</f>
        <v>169562</v>
      </c>
      <c r="Z8" s="10">
        <f>'【PL】事業計画（サンプル）'!AB18</f>
        <v>181631</v>
      </c>
      <c r="AA8" s="10">
        <f>'【PL】事業計画（サンプル）'!AC18</f>
        <v>192537.8</v>
      </c>
      <c r="AB8" s="10">
        <f>'【PL】事業計画（サンプル）'!AD18</f>
        <v>204249.2</v>
      </c>
      <c r="AC8" s="10">
        <f>'【PL】事業計画（サンプル）'!AE18</f>
        <v>214887.8</v>
      </c>
      <c r="AD8" s="10">
        <f>'【PL】事業計画（サンプル）'!AF18</f>
        <v>225347.6</v>
      </c>
      <c r="AE8" s="10">
        <f>'【PL】事業計画（サンプル）'!AG18</f>
        <v>236612</v>
      </c>
      <c r="AF8" s="10">
        <f>'【PL】事業計画（サンプル）'!AH18</f>
        <v>246893</v>
      </c>
      <c r="AG8" s="10">
        <f>'【PL】事業計画（サンプル）'!AI18</f>
        <v>325177.60000000003</v>
      </c>
      <c r="AH8" s="10">
        <f>'【PL】事業計画（サンプル）'!AJ18</f>
        <v>347646.80000000005</v>
      </c>
      <c r="AI8" s="10">
        <f>'【PL】事業計画（サンプル）'!AK18</f>
        <v>371010</v>
      </c>
      <c r="AJ8" s="10">
        <f>'【PL】事業計画（サンプル）'!AL18</f>
        <v>394373.20000000007</v>
      </c>
      <c r="AK8" s="10">
        <f>'【PL】事業計画（サンプル）'!AM18</f>
        <v>416753</v>
      </c>
      <c r="AL8" s="10">
        <f>'【PL】事業計画（サンプル）'!AN18</f>
        <v>440026.80000000005</v>
      </c>
      <c r="AM8" s="10">
        <f>'【PL】事業計画（サンプル）'!AO18</f>
        <v>462317.20000000007</v>
      </c>
      <c r="AN8" s="10">
        <f>'【PL】事業計画（サンプル）'!AP18</f>
        <v>485501.60000000003</v>
      </c>
      <c r="AO8" s="10">
        <f>'【PL】事業計画（サンプル）'!AQ18</f>
        <v>508686.00000000012</v>
      </c>
      <c r="AP8" s="10">
        <f>'【PL】事業計画（サンプル）'!AR18</f>
        <v>530887</v>
      </c>
      <c r="AQ8" s="10">
        <f>'【PL】事業計画（サンプル）'!AS18</f>
        <v>553982.00000000012</v>
      </c>
      <c r="AR8" s="10">
        <f>'【PL】事業計画（サンプル）'!AT18</f>
        <v>576093.60000000009</v>
      </c>
      <c r="AS8" s="10">
        <f>'【PL】事業計画（サンプル）'!AU18</f>
        <v>599099.20000000007</v>
      </c>
      <c r="AT8" s="10">
        <f>'【PL】事業計画（サンプル）'!AV18</f>
        <v>622194.20000000007</v>
      </c>
      <c r="AU8" s="10">
        <f>'【PL】事業計画（サンプル）'!AW18</f>
        <v>644305.80000000016</v>
      </c>
      <c r="AV8" s="10">
        <f>'【PL】事業計画（サンプル）'!AX18</f>
        <v>667311.40000000014</v>
      </c>
      <c r="AW8" s="10">
        <f>'【PL】事業計画（サンプル）'!AY18</f>
        <v>689333.60000000009</v>
      </c>
      <c r="AX8" s="10">
        <f>'【PL】事業計画（サンプル）'!AZ18</f>
        <v>712339.20000000019</v>
      </c>
      <c r="AY8" s="10">
        <f>'【PL】事業計画（サンプル）'!BA18</f>
        <v>735344.80000000028</v>
      </c>
      <c r="AZ8" s="10">
        <f>'【PL】事業計画（サンプル）'!BB18</f>
        <v>757367.00000000023</v>
      </c>
      <c r="BA8" s="10">
        <f>'【PL】事業計画（サンプル）'!BC18</f>
        <v>780372.60000000021</v>
      </c>
      <c r="BB8" s="10">
        <f>'【PL】事業計画（サンプル）'!BD18</f>
        <v>802394.80000000016</v>
      </c>
      <c r="BC8" s="10">
        <f>'【PL】事業計画（サンプル）'!BE18</f>
        <v>825311.00000000012</v>
      </c>
      <c r="BD8" s="10">
        <f>'【PL】事業計画（サンプル）'!BF18</f>
        <v>848316.60000000009</v>
      </c>
      <c r="BE8" s="10">
        <f>'【PL】事業計画（サンプル）'!BG18</f>
        <v>870338.8</v>
      </c>
      <c r="BF8" s="10">
        <f>'【PL】事業計画（サンプル）'!BH18</f>
        <v>893255.00000000012</v>
      </c>
      <c r="BG8" s="10">
        <f>'【PL】事業計画（サンプル）'!BI18</f>
        <v>915277.20000000007</v>
      </c>
      <c r="BH8" s="10">
        <f>'【PL】事業計画（サンプル）'!BJ18</f>
        <v>938193.4</v>
      </c>
      <c r="BI8" s="10">
        <f>'【PL】事業計画（サンプル）'!BK18</f>
        <v>961109.6</v>
      </c>
      <c r="BJ8" s="10">
        <f>'【PL】事業計画（サンプル）'!BL18</f>
        <v>983131.79999999993</v>
      </c>
      <c r="BK8" s="10">
        <f>'【PL】事業計画（サンプル）'!BM18</f>
        <v>1006048</v>
      </c>
      <c r="BL8" s="10">
        <f>'【PL】事業計画（サンプル）'!BN18</f>
        <v>1027980.7999999999</v>
      </c>
      <c r="BM8" s="10">
        <f>'【PL】事業計画（サンプル）'!BO18</f>
        <v>1050897</v>
      </c>
      <c r="BN8" s="10">
        <f>'【PL】事業計画（サンプル）'!BP18</f>
        <v>1073813.1999999997</v>
      </c>
      <c r="BO8" s="10">
        <f>'【PL】事業計画（サンプル）'!BQ18</f>
        <v>1095835.3999999999</v>
      </c>
      <c r="BQ8" s="10">
        <f t="shared" si="0"/>
        <v>240843.60000000003</v>
      </c>
      <c r="BR8" s="10">
        <f t="shared" si="4"/>
        <v>2038737.2000000002</v>
      </c>
      <c r="BS8" s="10">
        <f t="shared" si="1"/>
        <v>5083254.2000000011</v>
      </c>
      <c r="BT8" s="10">
        <f t="shared" si="2"/>
        <v>8411467.200000003</v>
      </c>
      <c r="BU8" s="10">
        <f t="shared" si="3"/>
        <v>11664196.800000001</v>
      </c>
    </row>
    <row r="9" spans="2:73">
      <c r="B9" s="59"/>
      <c r="C9" s="54"/>
      <c r="E9" s="1" t="s">
        <v>13</v>
      </c>
      <c r="G9" s="1" t="s">
        <v>115</v>
      </c>
      <c r="H9" s="10"/>
      <c r="I9" s="10">
        <f>'【PL】事業計画（サンプル）'!K19</f>
        <v>0</v>
      </c>
      <c r="J9" s="10">
        <f>'【PL】事業計画（サンプル）'!L19</f>
        <v>0</v>
      </c>
      <c r="K9" s="10">
        <f>'【PL】事業計画（サンプル）'!M19</f>
        <v>0</v>
      </c>
      <c r="L9" s="10">
        <f>'【PL】事業計画（サンプル）'!N19</f>
        <v>0</v>
      </c>
      <c r="M9" s="10">
        <f>'【PL】事業計画（サンプル）'!O19</f>
        <v>0</v>
      </c>
      <c r="N9" s="10">
        <f>'【PL】事業計画（サンプル）'!P19</f>
        <v>0</v>
      </c>
      <c r="O9" s="10">
        <f>'【PL】事業計画（サンプル）'!Q19</f>
        <v>13000</v>
      </c>
      <c r="P9" s="10">
        <f>'【PL】事業計画（サンプル）'!R19</f>
        <v>39000</v>
      </c>
      <c r="Q9" s="10">
        <f>'【PL】事業計画（サンプル）'!S19</f>
        <v>65000</v>
      </c>
      <c r="R9" s="10">
        <f>'【PL】事業計画（サンプル）'!T19</f>
        <v>91000</v>
      </c>
      <c r="S9" s="10">
        <f>'【PL】事業計画（サンプル）'!U19</f>
        <v>117000</v>
      </c>
      <c r="T9" s="10">
        <f>'【PL】事業計画（サンプル）'!V19</f>
        <v>130000</v>
      </c>
      <c r="U9" s="10">
        <f>'【PL】事業計画（サンプル）'!W19</f>
        <v>208000</v>
      </c>
      <c r="V9" s="10">
        <f>'【PL】事業計画（サンプル）'!X19</f>
        <v>273000</v>
      </c>
      <c r="W9" s="10">
        <f>'【PL】事業計画（サンプル）'!Y19</f>
        <v>351000</v>
      </c>
      <c r="X9" s="10">
        <f>'【PL】事業計画（サンプル）'!Z19</f>
        <v>416000</v>
      </c>
      <c r="Y9" s="10">
        <f>'【PL】事業計画（サンプル）'!AA19</f>
        <v>481000</v>
      </c>
      <c r="Z9" s="10">
        <f>'【PL】事業計画（サンプル）'!AB19</f>
        <v>559000</v>
      </c>
      <c r="AA9" s="10">
        <f>'【PL】事業計画（サンプル）'!AC19</f>
        <v>624000</v>
      </c>
      <c r="AB9" s="10">
        <f>'【PL】事業計画（サンプル）'!AD19</f>
        <v>702000</v>
      </c>
      <c r="AC9" s="10">
        <f>'【PL】事業計画（サンプル）'!AE19</f>
        <v>767000</v>
      </c>
      <c r="AD9" s="10">
        <f>'【PL】事業計画（サンプル）'!AF19</f>
        <v>832000</v>
      </c>
      <c r="AE9" s="10">
        <f>'【PL】事業計画（サンプル）'!AG19</f>
        <v>910000</v>
      </c>
      <c r="AF9" s="10">
        <f>'【PL】事業計画（サンプル）'!AH19</f>
        <v>975000</v>
      </c>
      <c r="AG9" s="10">
        <f>'【PL】事業計画（サンプル）'!AI19</f>
        <v>1144000</v>
      </c>
      <c r="AH9" s="10">
        <f>'【PL】事業計画（サンプル）'!AJ19</f>
        <v>1300000</v>
      </c>
      <c r="AI9" s="10">
        <f>'【PL】事業計画（サンプル）'!AK19</f>
        <v>1469000</v>
      </c>
      <c r="AJ9" s="10">
        <f>'【PL】事業計画（サンプル）'!AL19</f>
        <v>1638000</v>
      </c>
      <c r="AK9" s="10">
        <f>'【PL】事業計画（サンプル）'!AM19</f>
        <v>1794000</v>
      </c>
      <c r="AL9" s="10">
        <f>'【PL】事業計画（サンプル）'!AN19</f>
        <v>1963000</v>
      </c>
      <c r="AM9" s="10">
        <f>'【PL】事業計画（サンプル）'!AO19</f>
        <v>2119000</v>
      </c>
      <c r="AN9" s="10">
        <f>'【PL】事業計画（サンプル）'!AP19</f>
        <v>2288000</v>
      </c>
      <c r="AO9" s="10">
        <f>'【PL】事業計画（サンプル）'!AQ19</f>
        <v>2457000</v>
      </c>
      <c r="AP9" s="10">
        <f>'【PL】事業計画（サンプル）'!AR19</f>
        <v>2613000</v>
      </c>
      <c r="AQ9" s="10">
        <f>'【PL】事業計画（サンプル）'!AS19</f>
        <v>2782000</v>
      </c>
      <c r="AR9" s="10">
        <f>'【PL】事業計画（サンプル）'!AT19</f>
        <v>2938000</v>
      </c>
      <c r="AS9" s="10">
        <f>'【PL】事業計画（サンプル）'!AU19</f>
        <v>3107000</v>
      </c>
      <c r="AT9" s="10">
        <f>'【PL】事業計画（サンプル）'!AV19</f>
        <v>3276000</v>
      </c>
      <c r="AU9" s="10">
        <f>'【PL】事業計画（サンプル）'!AW19</f>
        <v>3432000</v>
      </c>
      <c r="AV9" s="10">
        <f>'【PL】事業計画（サンプル）'!AX19</f>
        <v>3601000</v>
      </c>
      <c r="AW9" s="10">
        <f>'【PL】事業計画（サンプル）'!AY19</f>
        <v>3757000</v>
      </c>
      <c r="AX9" s="10">
        <f>'【PL】事業計画（サンプル）'!AZ19</f>
        <v>3926000</v>
      </c>
      <c r="AY9" s="10">
        <f>'【PL】事業計画（サンプル）'!BA19</f>
        <v>4095000</v>
      </c>
      <c r="AZ9" s="10">
        <f>'【PL】事業計画（サンプル）'!BB19</f>
        <v>4251000</v>
      </c>
      <c r="BA9" s="10">
        <f>'【PL】事業計画（サンプル）'!BC19</f>
        <v>4420000</v>
      </c>
      <c r="BB9" s="10">
        <f>'【PL】事業計画（サンプル）'!BD19</f>
        <v>4576000</v>
      </c>
      <c r="BC9" s="10">
        <f>'【PL】事業計画（サンプル）'!BE19</f>
        <v>4745000</v>
      </c>
      <c r="BD9" s="10">
        <f>'【PL】事業計画（サンプル）'!BF19</f>
        <v>4914000</v>
      </c>
      <c r="BE9" s="10">
        <f>'【PL】事業計画（サンプル）'!BG19</f>
        <v>5070000</v>
      </c>
      <c r="BF9" s="10">
        <f>'【PL】事業計画（サンプル）'!BH19</f>
        <v>5239000</v>
      </c>
      <c r="BG9" s="10">
        <f>'【PL】事業計画（サンプル）'!BI19</f>
        <v>5395000</v>
      </c>
      <c r="BH9" s="10">
        <f>'【PL】事業計画（サンプル）'!BJ19</f>
        <v>5564000</v>
      </c>
      <c r="BI9" s="10">
        <f>'【PL】事業計画（サンプル）'!BK19</f>
        <v>5733000</v>
      </c>
      <c r="BJ9" s="10">
        <f>'【PL】事業計画（サンプル）'!BL19</f>
        <v>5889000</v>
      </c>
      <c r="BK9" s="10">
        <f>'【PL】事業計画（サンプル）'!BM19</f>
        <v>6058000</v>
      </c>
      <c r="BL9" s="10">
        <f>'【PL】事業計画（サンプル）'!BN19</f>
        <v>6214000</v>
      </c>
      <c r="BM9" s="10">
        <f>'【PL】事業計画（サンプル）'!BO19</f>
        <v>6383000</v>
      </c>
      <c r="BN9" s="10">
        <f>'【PL】事業計画（サンプル）'!BP19</f>
        <v>6552000</v>
      </c>
      <c r="BO9" s="10">
        <f>'【PL】事業計画（サンプル）'!BQ19</f>
        <v>6708000</v>
      </c>
      <c r="BQ9" s="10">
        <f t="shared" si="0"/>
        <v>325000</v>
      </c>
      <c r="BR9" s="10">
        <f t="shared" si="4"/>
        <v>6253000</v>
      </c>
      <c r="BS9" s="10">
        <f t="shared" si="1"/>
        <v>22542000</v>
      </c>
      <c r="BT9" s="10">
        <f t="shared" si="2"/>
        <v>46124000</v>
      </c>
      <c r="BU9" s="10">
        <f t="shared" si="3"/>
        <v>69719000</v>
      </c>
    </row>
    <row r="10" spans="2:73">
      <c r="B10" s="59"/>
      <c r="C10" s="5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Q10" s="10">
        <f t="shared" si="0"/>
        <v>0</v>
      </c>
      <c r="BR10" s="10">
        <f t="shared" si="4"/>
        <v>0</v>
      </c>
      <c r="BS10" s="10">
        <f t="shared" si="1"/>
        <v>0</v>
      </c>
      <c r="BT10" s="10">
        <f t="shared" si="2"/>
        <v>0</v>
      </c>
      <c r="BU10" s="10">
        <f t="shared" si="3"/>
        <v>0</v>
      </c>
    </row>
    <row r="11" spans="2:73" ht="24">
      <c r="B11" s="62" t="s">
        <v>83</v>
      </c>
      <c r="C11" s="39"/>
      <c r="D11" s="39"/>
      <c r="E11" s="39"/>
      <c r="F11" s="39"/>
      <c r="G11" s="39"/>
      <c r="H11" s="50">
        <f>SUM(H8:H10)</f>
        <v>0</v>
      </c>
      <c r="I11" s="50">
        <f t="shared" ref="I11:BN11" si="6">SUM(I8:I10)</f>
        <v>0</v>
      </c>
      <c r="J11" s="50">
        <f t="shared" si="6"/>
        <v>0</v>
      </c>
      <c r="K11" s="50">
        <f t="shared" si="6"/>
        <v>0</v>
      </c>
      <c r="L11" s="50">
        <f t="shared" si="6"/>
        <v>0</v>
      </c>
      <c r="M11" s="50">
        <f t="shared" si="6"/>
        <v>0</v>
      </c>
      <c r="N11" s="50">
        <f t="shared" si="6"/>
        <v>30157.599999999999</v>
      </c>
      <c r="O11" s="50">
        <f t="shared" si="6"/>
        <v>46614.400000000001</v>
      </c>
      <c r="P11" s="50">
        <f t="shared" si="6"/>
        <v>76965.200000000012</v>
      </c>
      <c r="Q11" s="50">
        <f t="shared" si="6"/>
        <v>107226.6</v>
      </c>
      <c r="R11" s="50">
        <f t="shared" si="6"/>
        <v>137398.6</v>
      </c>
      <c r="S11" s="50">
        <f t="shared" si="6"/>
        <v>167481.20000000001</v>
      </c>
      <c r="T11" s="50">
        <f t="shared" si="6"/>
        <v>183580.4</v>
      </c>
      <c r="U11" s="50">
        <f t="shared" si="6"/>
        <v>329733</v>
      </c>
      <c r="V11" s="50">
        <f t="shared" si="6"/>
        <v>406802</v>
      </c>
      <c r="W11" s="50">
        <f t="shared" si="6"/>
        <v>497586.2</v>
      </c>
      <c r="X11" s="50">
        <f t="shared" si="6"/>
        <v>574208.19999999995</v>
      </c>
      <c r="Y11" s="50">
        <f t="shared" si="6"/>
        <v>650562</v>
      </c>
      <c r="Z11" s="50">
        <f t="shared" si="6"/>
        <v>740631</v>
      </c>
      <c r="AA11" s="50">
        <f t="shared" si="6"/>
        <v>816537.8</v>
      </c>
      <c r="AB11" s="50">
        <f t="shared" si="6"/>
        <v>906249.2</v>
      </c>
      <c r="AC11" s="50">
        <f t="shared" si="6"/>
        <v>981887.8</v>
      </c>
      <c r="AD11" s="50">
        <f t="shared" si="6"/>
        <v>1057347.6000000001</v>
      </c>
      <c r="AE11" s="50">
        <f t="shared" si="6"/>
        <v>1146612</v>
      </c>
      <c r="AF11" s="50">
        <f t="shared" si="6"/>
        <v>1221893</v>
      </c>
      <c r="AG11" s="50">
        <f t="shared" si="6"/>
        <v>1469177.6</v>
      </c>
      <c r="AH11" s="50">
        <f t="shared" si="6"/>
        <v>1647646.8</v>
      </c>
      <c r="AI11" s="50">
        <f t="shared" si="6"/>
        <v>1840010</v>
      </c>
      <c r="AJ11" s="50">
        <f t="shared" si="6"/>
        <v>2032373.2000000002</v>
      </c>
      <c r="AK11" s="50">
        <f t="shared" si="6"/>
        <v>2210753</v>
      </c>
      <c r="AL11" s="50">
        <f t="shared" si="6"/>
        <v>2403026.7999999998</v>
      </c>
      <c r="AM11" s="50">
        <f t="shared" si="6"/>
        <v>2581317.2000000002</v>
      </c>
      <c r="AN11" s="50">
        <f t="shared" si="6"/>
        <v>2773501.6</v>
      </c>
      <c r="AO11" s="50">
        <f t="shared" si="6"/>
        <v>2965686</v>
      </c>
      <c r="AP11" s="50">
        <f t="shared" si="6"/>
        <v>3143887</v>
      </c>
      <c r="AQ11" s="50">
        <f t="shared" si="6"/>
        <v>3335982</v>
      </c>
      <c r="AR11" s="50">
        <f t="shared" si="6"/>
        <v>3514093.6</v>
      </c>
      <c r="AS11" s="50">
        <f t="shared" si="6"/>
        <v>3706099.2</v>
      </c>
      <c r="AT11" s="50">
        <f t="shared" si="6"/>
        <v>3898194.2</v>
      </c>
      <c r="AU11" s="50">
        <f t="shared" si="6"/>
        <v>4076305.8000000003</v>
      </c>
      <c r="AV11" s="50">
        <f t="shared" si="6"/>
        <v>4268311.4000000004</v>
      </c>
      <c r="AW11" s="50">
        <f t="shared" si="6"/>
        <v>4446333.5999999996</v>
      </c>
      <c r="AX11" s="50">
        <f t="shared" si="6"/>
        <v>4638339.2</v>
      </c>
      <c r="AY11" s="50">
        <f t="shared" si="6"/>
        <v>4830344.8000000007</v>
      </c>
      <c r="AZ11" s="50">
        <f t="shared" si="6"/>
        <v>5008367</v>
      </c>
      <c r="BA11" s="50">
        <f t="shared" si="6"/>
        <v>5200372.6000000006</v>
      </c>
      <c r="BB11" s="50">
        <f t="shared" si="6"/>
        <v>5378394.7999999998</v>
      </c>
      <c r="BC11" s="50">
        <f t="shared" si="6"/>
        <v>5570311</v>
      </c>
      <c r="BD11" s="50">
        <f t="shared" si="6"/>
        <v>5762316.5999999996</v>
      </c>
      <c r="BE11" s="50">
        <f t="shared" si="6"/>
        <v>5940338.7999999998</v>
      </c>
      <c r="BF11" s="50">
        <f t="shared" si="6"/>
        <v>6132255</v>
      </c>
      <c r="BG11" s="50">
        <f t="shared" si="6"/>
        <v>6310277.2000000002</v>
      </c>
      <c r="BH11" s="50">
        <f t="shared" si="6"/>
        <v>6502193.4000000004</v>
      </c>
      <c r="BI11" s="50">
        <f t="shared" si="6"/>
        <v>6694109.5999999996</v>
      </c>
      <c r="BJ11" s="50">
        <f t="shared" si="6"/>
        <v>6872131.7999999998</v>
      </c>
      <c r="BK11" s="50">
        <f t="shared" si="6"/>
        <v>7064048</v>
      </c>
      <c r="BL11" s="50">
        <f t="shared" si="6"/>
        <v>7241980.7999999998</v>
      </c>
      <c r="BM11" s="50">
        <f t="shared" si="6"/>
        <v>7433897</v>
      </c>
      <c r="BN11" s="50">
        <f t="shared" si="6"/>
        <v>7625813.1999999993</v>
      </c>
      <c r="BO11" s="50">
        <f>SUM(BO8:BO10)</f>
        <v>7803835.4000000004</v>
      </c>
      <c r="BP11" s="51"/>
      <c r="BQ11" s="50">
        <f t="shared" si="0"/>
        <v>565843.60000000009</v>
      </c>
      <c r="BR11" s="50">
        <f t="shared" si="4"/>
        <v>8291737.1999999993</v>
      </c>
      <c r="BS11" s="50">
        <f t="shared" si="1"/>
        <v>27625254.200000003</v>
      </c>
      <c r="BT11" s="50">
        <f t="shared" si="2"/>
        <v>54535467.200000003</v>
      </c>
      <c r="BU11" s="50">
        <f t="shared" si="3"/>
        <v>81383196.799999997</v>
      </c>
    </row>
    <row r="12" spans="2:73">
      <c r="B12" s="57"/>
      <c r="C12" s="5"/>
      <c r="D12" s="54" t="s">
        <v>49</v>
      </c>
      <c r="F12" s="1" t="s">
        <v>51</v>
      </c>
      <c r="G12" s="1" t="s">
        <v>114</v>
      </c>
      <c r="H12" s="31">
        <f>'【PL】事業計画（サンプル）'!K22</f>
        <v>900000</v>
      </c>
      <c r="I12" s="31">
        <f>'【PL】事業計画（サンプル）'!L22</f>
        <v>900000</v>
      </c>
      <c r="J12" s="31">
        <f>'【PL】事業計画（サンプル）'!M22</f>
        <v>900000</v>
      </c>
      <c r="K12" s="31">
        <f>'【PL】事業計画（サンプル）'!N22</f>
        <v>900000</v>
      </c>
      <c r="L12" s="31">
        <f>'【PL】事業計画（サンプル）'!O22</f>
        <v>900000</v>
      </c>
      <c r="M12" s="31">
        <f>'【PL】事業計画（サンプル）'!P22</f>
        <v>900000</v>
      </c>
      <c r="N12" s="31">
        <f>'【PL】事業計画（サンプル）'!Q22</f>
        <v>900000</v>
      </c>
      <c r="O12" s="31">
        <f>'【PL】事業計画（サンプル）'!R22</f>
        <v>900000</v>
      </c>
      <c r="P12" s="31">
        <f>'【PL】事業計画（サンプル）'!S22</f>
        <v>900000</v>
      </c>
      <c r="Q12" s="31">
        <f>'【PL】事業計画（サンプル）'!T22</f>
        <v>900000</v>
      </c>
      <c r="R12" s="31">
        <f>'【PL】事業計画（サンプル）'!U22</f>
        <v>900000</v>
      </c>
      <c r="S12" s="31">
        <f>'【PL】事業計画（サンプル）'!V22</f>
        <v>900000</v>
      </c>
      <c r="T12" s="31">
        <f>'【PL】事業計画（サンプル）'!W22</f>
        <v>900000</v>
      </c>
      <c r="U12" s="31">
        <f>'【PL】事業計画（サンプル）'!X22</f>
        <v>900000</v>
      </c>
      <c r="V12" s="31">
        <f>'【PL】事業計画（サンプル）'!Y22</f>
        <v>900000</v>
      </c>
      <c r="W12" s="31">
        <f>'【PL】事業計画（サンプル）'!Z22</f>
        <v>900000</v>
      </c>
      <c r="X12" s="31">
        <f>'【PL】事業計画（サンプル）'!AA22</f>
        <v>900000</v>
      </c>
      <c r="Y12" s="31">
        <f>'【PL】事業計画（サンプル）'!AB22</f>
        <v>900000</v>
      </c>
      <c r="Z12" s="31">
        <f>'【PL】事業計画（サンプル）'!AC22</f>
        <v>900000</v>
      </c>
      <c r="AA12" s="31">
        <f>'【PL】事業計画（サンプル）'!AD22</f>
        <v>900000</v>
      </c>
      <c r="AB12" s="31">
        <f>'【PL】事業計画（サンプル）'!AE22</f>
        <v>900000</v>
      </c>
      <c r="AC12" s="31">
        <f>'【PL】事業計画（サンプル）'!AF22</f>
        <v>900000</v>
      </c>
      <c r="AD12" s="31">
        <f>'【PL】事業計画（サンプル）'!AG22</f>
        <v>900000</v>
      </c>
      <c r="AE12" s="31">
        <f>'【PL】事業計画（サンプル）'!AH22</f>
        <v>900000</v>
      </c>
      <c r="AF12" s="31">
        <f>'【PL】事業計画（サンプル）'!AI22</f>
        <v>900000</v>
      </c>
      <c r="AG12" s="31">
        <f>'【PL】事業計画（サンプル）'!AJ22</f>
        <v>900000</v>
      </c>
      <c r="AH12" s="31">
        <f>'【PL】事業計画（サンプル）'!AK22</f>
        <v>900000</v>
      </c>
      <c r="AI12" s="31">
        <f>'【PL】事業計画（サンプル）'!AL22</f>
        <v>900000</v>
      </c>
      <c r="AJ12" s="31">
        <f>'【PL】事業計画（サンプル）'!AM22</f>
        <v>900000</v>
      </c>
      <c r="AK12" s="31">
        <f>'【PL】事業計画（サンプル）'!AN22</f>
        <v>900000</v>
      </c>
      <c r="AL12" s="31">
        <f>'【PL】事業計画（サンプル）'!AO22</f>
        <v>900000</v>
      </c>
      <c r="AM12" s="31">
        <f>'【PL】事業計画（サンプル）'!AP22</f>
        <v>900000</v>
      </c>
      <c r="AN12" s="31">
        <f>'【PL】事業計画（サンプル）'!AQ22</f>
        <v>900000</v>
      </c>
      <c r="AO12" s="31">
        <f>'【PL】事業計画（サンプル）'!AR22</f>
        <v>900000</v>
      </c>
      <c r="AP12" s="31">
        <f>'【PL】事業計画（サンプル）'!AS22</f>
        <v>900000</v>
      </c>
      <c r="AQ12" s="31">
        <f>'【PL】事業計画（サンプル）'!AT22</f>
        <v>900000</v>
      </c>
      <c r="AR12" s="31">
        <f>'【PL】事業計画（サンプル）'!AU22</f>
        <v>900000</v>
      </c>
      <c r="AS12" s="31">
        <f>'【PL】事業計画（サンプル）'!AV22</f>
        <v>900000</v>
      </c>
      <c r="AT12" s="31">
        <f>'【PL】事業計画（サンプル）'!AW22</f>
        <v>900000</v>
      </c>
      <c r="AU12" s="31">
        <f>'【PL】事業計画（サンプル）'!AX22</f>
        <v>900000</v>
      </c>
      <c r="AV12" s="31">
        <f>'【PL】事業計画（サンプル）'!AY22</f>
        <v>900000</v>
      </c>
      <c r="AW12" s="31">
        <f>'【PL】事業計画（サンプル）'!AZ22</f>
        <v>900000</v>
      </c>
      <c r="AX12" s="31">
        <f>'【PL】事業計画（サンプル）'!BA22</f>
        <v>900000</v>
      </c>
      <c r="AY12" s="31">
        <f>'【PL】事業計画（サンプル）'!BB22</f>
        <v>900000</v>
      </c>
      <c r="AZ12" s="31">
        <f>'【PL】事業計画（サンプル）'!BC22</f>
        <v>900000</v>
      </c>
      <c r="BA12" s="31">
        <f>'【PL】事業計画（サンプル）'!BD22</f>
        <v>900000</v>
      </c>
      <c r="BB12" s="31">
        <f>'【PL】事業計画（サンプル）'!BE22</f>
        <v>900000</v>
      </c>
      <c r="BC12" s="31">
        <f>'【PL】事業計画（サンプル）'!BF22</f>
        <v>900000</v>
      </c>
      <c r="BD12" s="31">
        <f>'【PL】事業計画（サンプル）'!BG22</f>
        <v>900000</v>
      </c>
      <c r="BE12" s="31">
        <f>'【PL】事業計画（サンプル）'!BH22</f>
        <v>900000</v>
      </c>
      <c r="BF12" s="31">
        <f>'【PL】事業計画（サンプル）'!BI22</f>
        <v>900000</v>
      </c>
      <c r="BG12" s="31">
        <f>'【PL】事業計画（サンプル）'!BJ22</f>
        <v>900000</v>
      </c>
      <c r="BH12" s="31">
        <f>'【PL】事業計画（サンプル）'!BK22</f>
        <v>900000</v>
      </c>
      <c r="BI12" s="31">
        <f>'【PL】事業計画（サンプル）'!BL22</f>
        <v>900000</v>
      </c>
      <c r="BJ12" s="31">
        <f>'【PL】事業計画（サンプル）'!BM22</f>
        <v>900000</v>
      </c>
      <c r="BK12" s="31">
        <f>'【PL】事業計画（サンプル）'!BN22</f>
        <v>900000</v>
      </c>
      <c r="BL12" s="31">
        <f>'【PL】事業計画（サンプル）'!BO22</f>
        <v>900000</v>
      </c>
      <c r="BM12" s="31">
        <f>'【PL】事業計画（サンプル）'!BP22</f>
        <v>900000</v>
      </c>
      <c r="BN12" s="31">
        <f>'【PL】事業計画（サンプル）'!BQ22</f>
        <v>900000</v>
      </c>
      <c r="BO12" s="31">
        <f>'【PL】事業計画（サンプル）'!BR22</f>
        <v>900000</v>
      </c>
      <c r="BQ12" s="13">
        <f t="shared" si="0"/>
        <v>10800000</v>
      </c>
      <c r="BR12" s="13">
        <f t="shared" si="4"/>
        <v>10800000</v>
      </c>
      <c r="BS12" s="13">
        <f t="shared" si="1"/>
        <v>10800000</v>
      </c>
      <c r="BT12" s="13">
        <f t="shared" si="2"/>
        <v>10800000</v>
      </c>
      <c r="BU12" s="13">
        <f t="shared" si="3"/>
        <v>10800000</v>
      </c>
    </row>
    <row r="13" spans="2:73">
      <c r="B13" s="57"/>
      <c r="C13" s="5"/>
      <c r="D13" s="54" t="s">
        <v>50</v>
      </c>
      <c r="F13" s="1" t="s">
        <v>52</v>
      </c>
      <c r="G13" s="1" t="s">
        <v>114</v>
      </c>
      <c r="H13" s="31">
        <f>'【PL】事業計画（サンプル）'!K23</f>
        <v>700000</v>
      </c>
      <c r="I13" s="31">
        <f>'【PL】事業計画（サンプル）'!L23</f>
        <v>700000</v>
      </c>
      <c r="J13" s="31">
        <f>'【PL】事業計画（サンプル）'!M23</f>
        <v>700000</v>
      </c>
      <c r="K13" s="31">
        <f>'【PL】事業計画（サンプル）'!N23</f>
        <v>700000</v>
      </c>
      <c r="L13" s="31">
        <f>'【PL】事業計画（サンプル）'!O23</f>
        <v>700000</v>
      </c>
      <c r="M13" s="31">
        <f>'【PL】事業計画（サンプル）'!P23</f>
        <v>700000</v>
      </c>
      <c r="N13" s="31">
        <f>'【PL】事業計画（サンプル）'!Q23</f>
        <v>700000</v>
      </c>
      <c r="O13" s="31">
        <f>'【PL】事業計画（サンプル）'!R23</f>
        <v>700000</v>
      </c>
      <c r="P13" s="31">
        <f>'【PL】事業計画（サンプル）'!S23</f>
        <v>700000</v>
      </c>
      <c r="Q13" s="31">
        <f>'【PL】事業計画（サンプル）'!T23</f>
        <v>700000</v>
      </c>
      <c r="R13" s="31">
        <f>'【PL】事業計画（サンプル）'!U23</f>
        <v>700000</v>
      </c>
      <c r="S13" s="31">
        <f>'【PL】事業計画（サンプル）'!V23</f>
        <v>700000</v>
      </c>
      <c r="T13" s="31">
        <f>'【PL】事業計画（サンプル）'!W23</f>
        <v>700000</v>
      </c>
      <c r="U13" s="31">
        <f>'【PL】事業計画（サンプル）'!X23</f>
        <v>700000</v>
      </c>
      <c r="V13" s="31">
        <f>'【PL】事業計画（サンプル）'!Y23</f>
        <v>700000</v>
      </c>
      <c r="W13" s="31">
        <f>'【PL】事業計画（サンプル）'!Z23</f>
        <v>700000</v>
      </c>
      <c r="X13" s="31">
        <f>'【PL】事業計画（サンプル）'!AA23</f>
        <v>700000</v>
      </c>
      <c r="Y13" s="31">
        <f>'【PL】事業計画（サンプル）'!AB23</f>
        <v>700000</v>
      </c>
      <c r="Z13" s="31">
        <f>'【PL】事業計画（サンプル）'!AC23</f>
        <v>700000</v>
      </c>
      <c r="AA13" s="31">
        <f>'【PL】事業計画（サンプル）'!AD23</f>
        <v>700000</v>
      </c>
      <c r="AB13" s="31">
        <f>'【PL】事業計画（サンプル）'!AE23</f>
        <v>700000</v>
      </c>
      <c r="AC13" s="31">
        <f>'【PL】事業計画（サンプル）'!AF23</f>
        <v>700000</v>
      </c>
      <c r="AD13" s="31">
        <f>'【PL】事業計画（サンプル）'!AG23</f>
        <v>700000</v>
      </c>
      <c r="AE13" s="31">
        <f>'【PL】事業計画（サンプル）'!AH23</f>
        <v>700000</v>
      </c>
      <c r="AF13" s="31">
        <f>'【PL】事業計画（サンプル）'!AI23</f>
        <v>700000</v>
      </c>
      <c r="AG13" s="31">
        <f>'【PL】事業計画（サンプル）'!AJ23</f>
        <v>700000</v>
      </c>
      <c r="AH13" s="31">
        <f>'【PL】事業計画（サンプル）'!AK23</f>
        <v>700000</v>
      </c>
      <c r="AI13" s="31">
        <f>'【PL】事業計画（サンプル）'!AL23</f>
        <v>700000</v>
      </c>
      <c r="AJ13" s="31">
        <f>'【PL】事業計画（サンプル）'!AM23</f>
        <v>700000</v>
      </c>
      <c r="AK13" s="31">
        <f>'【PL】事業計画（サンプル）'!AN23</f>
        <v>700000</v>
      </c>
      <c r="AL13" s="31">
        <f>'【PL】事業計画（サンプル）'!AO23</f>
        <v>700000</v>
      </c>
      <c r="AM13" s="31">
        <f>'【PL】事業計画（サンプル）'!AP23</f>
        <v>700000</v>
      </c>
      <c r="AN13" s="31">
        <f>'【PL】事業計画（サンプル）'!AQ23</f>
        <v>700000</v>
      </c>
      <c r="AO13" s="31">
        <f>'【PL】事業計画（サンプル）'!AR23</f>
        <v>700000</v>
      </c>
      <c r="AP13" s="31">
        <f>'【PL】事業計画（サンプル）'!AS23</f>
        <v>700000</v>
      </c>
      <c r="AQ13" s="31">
        <f>'【PL】事業計画（サンプル）'!AT23</f>
        <v>700000</v>
      </c>
      <c r="AR13" s="31">
        <f>'【PL】事業計画（サンプル）'!AU23</f>
        <v>700000</v>
      </c>
      <c r="AS13" s="31">
        <f>'【PL】事業計画（サンプル）'!AV23</f>
        <v>700000</v>
      </c>
      <c r="AT13" s="31">
        <f>'【PL】事業計画（サンプル）'!AW23</f>
        <v>700000</v>
      </c>
      <c r="AU13" s="31">
        <f>'【PL】事業計画（サンプル）'!AX23</f>
        <v>700000</v>
      </c>
      <c r="AV13" s="31">
        <f>'【PL】事業計画（サンプル）'!AY23</f>
        <v>700000</v>
      </c>
      <c r="AW13" s="31">
        <f>'【PL】事業計画（サンプル）'!AZ23</f>
        <v>700000</v>
      </c>
      <c r="AX13" s="31">
        <f>'【PL】事業計画（サンプル）'!BA23</f>
        <v>700000</v>
      </c>
      <c r="AY13" s="31">
        <f>'【PL】事業計画（サンプル）'!BB23</f>
        <v>700000</v>
      </c>
      <c r="AZ13" s="31">
        <f>'【PL】事業計画（サンプル）'!BC23</f>
        <v>700000</v>
      </c>
      <c r="BA13" s="31">
        <f>'【PL】事業計画（サンプル）'!BD23</f>
        <v>700000</v>
      </c>
      <c r="BB13" s="31">
        <f>'【PL】事業計画（サンプル）'!BE23</f>
        <v>700000</v>
      </c>
      <c r="BC13" s="31">
        <f>'【PL】事業計画（サンプル）'!BF23</f>
        <v>700000</v>
      </c>
      <c r="BD13" s="31">
        <f>'【PL】事業計画（サンプル）'!BG23</f>
        <v>700000</v>
      </c>
      <c r="BE13" s="31">
        <f>'【PL】事業計画（サンプル）'!BH23</f>
        <v>700000</v>
      </c>
      <c r="BF13" s="31">
        <f>'【PL】事業計画（サンプル）'!BI23</f>
        <v>700000</v>
      </c>
      <c r="BG13" s="31">
        <f>'【PL】事業計画（サンプル）'!BJ23</f>
        <v>700000</v>
      </c>
      <c r="BH13" s="31">
        <f>'【PL】事業計画（サンプル）'!BK23</f>
        <v>700000</v>
      </c>
      <c r="BI13" s="31">
        <f>'【PL】事業計画（サンプル）'!BL23</f>
        <v>700000</v>
      </c>
      <c r="BJ13" s="31">
        <f>'【PL】事業計画（サンプル）'!BM23</f>
        <v>700000</v>
      </c>
      <c r="BK13" s="31">
        <f>'【PL】事業計画（サンプル）'!BN23</f>
        <v>700000</v>
      </c>
      <c r="BL13" s="31">
        <f>'【PL】事業計画（サンプル）'!BO23</f>
        <v>700000</v>
      </c>
      <c r="BM13" s="31">
        <f>'【PL】事業計画（サンプル）'!BP23</f>
        <v>700000</v>
      </c>
      <c r="BN13" s="31">
        <f>'【PL】事業計画（サンプル）'!BQ23</f>
        <v>700000</v>
      </c>
      <c r="BO13" s="31">
        <f>'【PL】事業計画（サンプル）'!BR23</f>
        <v>700000</v>
      </c>
      <c r="BQ13" s="13">
        <f t="shared" si="0"/>
        <v>8400000</v>
      </c>
      <c r="BR13" s="13">
        <f t="shared" si="4"/>
        <v>8400000</v>
      </c>
      <c r="BS13" s="13">
        <f t="shared" si="1"/>
        <v>8400000</v>
      </c>
      <c r="BT13" s="13">
        <f t="shared" si="2"/>
        <v>8400000</v>
      </c>
      <c r="BU13" s="13">
        <f t="shared" si="3"/>
        <v>8400000</v>
      </c>
    </row>
    <row r="14" spans="2:73">
      <c r="B14" s="57"/>
      <c r="C14" s="5"/>
      <c r="D14" s="54" t="s">
        <v>46</v>
      </c>
      <c r="F14" s="1" t="s">
        <v>54</v>
      </c>
      <c r="G14" s="1" t="s">
        <v>114</v>
      </c>
      <c r="H14" s="31">
        <f>'【PL】事業計画（サンプル）'!K24</f>
        <v>0</v>
      </c>
      <c r="I14" s="31">
        <f>'【PL】事業計画（サンプル）'!L24</f>
        <v>0</v>
      </c>
      <c r="J14" s="31">
        <f>'【PL】事業計画（サンプル）'!M24</f>
        <v>0</v>
      </c>
      <c r="K14" s="31">
        <f>'【PL】事業計画（サンプル）'!N24</f>
        <v>0</v>
      </c>
      <c r="L14" s="31">
        <f>'【PL】事業計画（サンプル）'!O24</f>
        <v>0</v>
      </c>
      <c r="M14" s="31">
        <f>'【PL】事業計画（サンプル）'!P24</f>
        <v>0</v>
      </c>
      <c r="N14" s="31">
        <f>'【PL】事業計画（サンプル）'!Q24</f>
        <v>500000</v>
      </c>
      <c r="O14" s="31">
        <f>'【PL】事業計画（サンプル）'!R24</f>
        <v>500000</v>
      </c>
      <c r="P14" s="31">
        <f>'【PL】事業計画（サンプル）'!S24</f>
        <v>500000</v>
      </c>
      <c r="Q14" s="31">
        <f>'【PL】事業計画（サンプル）'!T24</f>
        <v>500000</v>
      </c>
      <c r="R14" s="31">
        <f>'【PL】事業計画（サンプル）'!U24</f>
        <v>500000</v>
      </c>
      <c r="S14" s="31">
        <f>'【PL】事業計画（サンプル）'!V24</f>
        <v>500000</v>
      </c>
      <c r="T14" s="31">
        <f>'【PL】事業計画（サンプル）'!W24</f>
        <v>500000</v>
      </c>
      <c r="U14" s="31">
        <f>'【PL】事業計画（サンプル）'!X24</f>
        <v>500000</v>
      </c>
      <c r="V14" s="31">
        <f>'【PL】事業計画（サンプル）'!Y24</f>
        <v>500000</v>
      </c>
      <c r="W14" s="31">
        <f>'【PL】事業計画（サンプル）'!Z24</f>
        <v>500000</v>
      </c>
      <c r="X14" s="31">
        <f>'【PL】事業計画（サンプル）'!AA24</f>
        <v>500000</v>
      </c>
      <c r="Y14" s="31">
        <f>'【PL】事業計画（サンプル）'!AB24</f>
        <v>500000</v>
      </c>
      <c r="Z14" s="31">
        <f>'【PL】事業計画（サンプル）'!AC24</f>
        <v>500000</v>
      </c>
      <c r="AA14" s="31">
        <f>'【PL】事業計画（サンプル）'!AD24</f>
        <v>500000</v>
      </c>
      <c r="AB14" s="31">
        <f>'【PL】事業計画（サンプル）'!AE24</f>
        <v>500000</v>
      </c>
      <c r="AC14" s="31">
        <f>'【PL】事業計画（サンプル）'!AF24</f>
        <v>500000</v>
      </c>
      <c r="AD14" s="31">
        <f>'【PL】事業計画（サンプル）'!AG24</f>
        <v>500000</v>
      </c>
      <c r="AE14" s="31">
        <f>'【PL】事業計画（サンプル）'!AH24</f>
        <v>500000</v>
      </c>
      <c r="AF14" s="31">
        <f>'【PL】事業計画（サンプル）'!AI24</f>
        <v>500000</v>
      </c>
      <c r="AG14" s="31">
        <f>'【PL】事業計画（サンプル）'!AJ24</f>
        <v>500000</v>
      </c>
      <c r="AH14" s="31">
        <f>'【PL】事業計画（サンプル）'!AK24</f>
        <v>500000</v>
      </c>
      <c r="AI14" s="31">
        <f>'【PL】事業計画（サンプル）'!AL24</f>
        <v>500000</v>
      </c>
      <c r="AJ14" s="31">
        <f>'【PL】事業計画（サンプル）'!AM24</f>
        <v>500000</v>
      </c>
      <c r="AK14" s="31">
        <f>'【PL】事業計画（サンプル）'!AN24</f>
        <v>500000</v>
      </c>
      <c r="AL14" s="31">
        <f>'【PL】事業計画（サンプル）'!AO24</f>
        <v>500000</v>
      </c>
      <c r="AM14" s="31">
        <f>'【PL】事業計画（サンプル）'!AP24</f>
        <v>500000</v>
      </c>
      <c r="AN14" s="31">
        <f>'【PL】事業計画（サンプル）'!AQ24</f>
        <v>500000</v>
      </c>
      <c r="AO14" s="31">
        <f>'【PL】事業計画（サンプル）'!AR24</f>
        <v>500000</v>
      </c>
      <c r="AP14" s="31">
        <f>'【PL】事業計画（サンプル）'!AS24</f>
        <v>500000</v>
      </c>
      <c r="AQ14" s="31">
        <f>'【PL】事業計画（サンプル）'!AT24</f>
        <v>500000</v>
      </c>
      <c r="AR14" s="31">
        <f>'【PL】事業計画（サンプル）'!AU24</f>
        <v>500000</v>
      </c>
      <c r="AS14" s="31">
        <f>'【PL】事業計画（サンプル）'!AV24</f>
        <v>500000</v>
      </c>
      <c r="AT14" s="31">
        <f>'【PL】事業計画（サンプル）'!AW24</f>
        <v>500000</v>
      </c>
      <c r="AU14" s="31">
        <f>'【PL】事業計画（サンプル）'!AX24</f>
        <v>500000</v>
      </c>
      <c r="AV14" s="31">
        <f>'【PL】事業計画（サンプル）'!AY24</f>
        <v>500000</v>
      </c>
      <c r="AW14" s="31">
        <f>'【PL】事業計画（サンプル）'!AZ24</f>
        <v>500000</v>
      </c>
      <c r="AX14" s="31">
        <f>'【PL】事業計画（サンプル）'!BA24</f>
        <v>500000</v>
      </c>
      <c r="AY14" s="31">
        <f>'【PL】事業計画（サンプル）'!BB24</f>
        <v>500000</v>
      </c>
      <c r="AZ14" s="31">
        <f>'【PL】事業計画（サンプル）'!BC24</f>
        <v>500000</v>
      </c>
      <c r="BA14" s="31">
        <f>'【PL】事業計画（サンプル）'!BD24</f>
        <v>500000</v>
      </c>
      <c r="BB14" s="31">
        <f>'【PL】事業計画（サンプル）'!BE24</f>
        <v>500000</v>
      </c>
      <c r="BC14" s="31">
        <f>'【PL】事業計画（サンプル）'!BF24</f>
        <v>500000</v>
      </c>
      <c r="BD14" s="31">
        <f>'【PL】事業計画（サンプル）'!BG24</f>
        <v>500000</v>
      </c>
      <c r="BE14" s="31">
        <f>'【PL】事業計画（サンプル）'!BH24</f>
        <v>500000</v>
      </c>
      <c r="BF14" s="31">
        <f>'【PL】事業計画（サンプル）'!BI24</f>
        <v>500000</v>
      </c>
      <c r="BG14" s="31">
        <f>'【PL】事業計画（サンプル）'!BJ24</f>
        <v>500000</v>
      </c>
      <c r="BH14" s="31">
        <f>'【PL】事業計画（サンプル）'!BK24</f>
        <v>500000</v>
      </c>
      <c r="BI14" s="31">
        <f>'【PL】事業計画（サンプル）'!BL24</f>
        <v>500000</v>
      </c>
      <c r="BJ14" s="31">
        <f>'【PL】事業計画（サンプル）'!BM24</f>
        <v>500000</v>
      </c>
      <c r="BK14" s="31">
        <f>'【PL】事業計画（サンプル）'!BN24</f>
        <v>500000</v>
      </c>
      <c r="BL14" s="31">
        <f>'【PL】事業計画（サンプル）'!BO24</f>
        <v>500000</v>
      </c>
      <c r="BM14" s="31">
        <f>'【PL】事業計画（サンプル）'!BP24</f>
        <v>500000</v>
      </c>
      <c r="BN14" s="31">
        <f>'【PL】事業計画（サンプル）'!BQ24</f>
        <v>500000</v>
      </c>
      <c r="BO14" s="31">
        <f>'【PL】事業計画（サンプル）'!BR24</f>
        <v>500000</v>
      </c>
      <c r="BQ14" s="13">
        <f t="shared" si="0"/>
        <v>3000000</v>
      </c>
      <c r="BR14" s="13">
        <f t="shared" si="4"/>
        <v>6000000</v>
      </c>
      <c r="BS14" s="13">
        <f t="shared" si="1"/>
        <v>6000000</v>
      </c>
      <c r="BT14" s="13">
        <f t="shared" si="2"/>
        <v>6000000</v>
      </c>
      <c r="BU14" s="13">
        <f t="shared" si="3"/>
        <v>6000000</v>
      </c>
    </row>
    <row r="15" spans="2:73">
      <c r="B15" s="57"/>
      <c r="C15" s="5"/>
      <c r="D15" s="54" t="s">
        <v>47</v>
      </c>
      <c r="F15" s="1" t="s">
        <v>54</v>
      </c>
      <c r="G15" s="1" t="s">
        <v>114</v>
      </c>
      <c r="H15" s="31">
        <f>'【PL】事業計画（サンプル）'!K25</f>
        <v>0</v>
      </c>
      <c r="I15" s="31">
        <f>'【PL】事業計画（サンプル）'!L25</f>
        <v>0</v>
      </c>
      <c r="J15" s="31">
        <f>'【PL】事業計画（サンプル）'!M25</f>
        <v>0</v>
      </c>
      <c r="K15" s="31">
        <f>'【PL】事業計画（サンプル）'!N25</f>
        <v>0</v>
      </c>
      <c r="L15" s="31">
        <f>'【PL】事業計画（サンプル）'!O25</f>
        <v>0</v>
      </c>
      <c r="M15" s="31">
        <f>'【PL】事業計画（サンプル）'!P25</f>
        <v>0</v>
      </c>
      <c r="N15" s="31">
        <f>'【PL】事業計画（サンプル）'!Q25</f>
        <v>0</v>
      </c>
      <c r="O15" s="31">
        <f>'【PL】事業計画（サンプル）'!R25</f>
        <v>0</v>
      </c>
      <c r="P15" s="31">
        <f>'【PL】事業計画（サンプル）'!S25</f>
        <v>0</v>
      </c>
      <c r="Q15" s="31">
        <f>'【PL】事業計画（サンプル）'!T25</f>
        <v>400000</v>
      </c>
      <c r="R15" s="31">
        <f>'【PL】事業計画（サンプル）'!U25</f>
        <v>400000</v>
      </c>
      <c r="S15" s="31">
        <f>'【PL】事業計画（サンプル）'!V25</f>
        <v>400000</v>
      </c>
      <c r="T15" s="31">
        <f>'【PL】事業計画（サンプル）'!W25</f>
        <v>400000</v>
      </c>
      <c r="U15" s="31">
        <f>'【PL】事業計画（サンプル）'!X25</f>
        <v>400000</v>
      </c>
      <c r="V15" s="31">
        <f>'【PL】事業計画（サンプル）'!Y25</f>
        <v>400000</v>
      </c>
      <c r="W15" s="31">
        <f>'【PL】事業計画（サンプル）'!Z25</f>
        <v>400000</v>
      </c>
      <c r="X15" s="31">
        <f>'【PL】事業計画（サンプル）'!AA25</f>
        <v>400000</v>
      </c>
      <c r="Y15" s="31">
        <f>'【PL】事業計画（サンプル）'!AB25</f>
        <v>400000</v>
      </c>
      <c r="Z15" s="31">
        <f>'【PL】事業計画（サンプル）'!AC25</f>
        <v>400000</v>
      </c>
      <c r="AA15" s="31">
        <f>'【PL】事業計画（サンプル）'!AD25</f>
        <v>400000</v>
      </c>
      <c r="AB15" s="31">
        <f>'【PL】事業計画（サンプル）'!AE25</f>
        <v>400000</v>
      </c>
      <c r="AC15" s="31">
        <f>'【PL】事業計画（サンプル）'!AF25</f>
        <v>400000</v>
      </c>
      <c r="AD15" s="31">
        <f>'【PL】事業計画（サンプル）'!AG25</f>
        <v>400000</v>
      </c>
      <c r="AE15" s="31">
        <f>'【PL】事業計画（サンプル）'!AH25</f>
        <v>400000</v>
      </c>
      <c r="AF15" s="31">
        <f>'【PL】事業計画（サンプル）'!AI25</f>
        <v>400000</v>
      </c>
      <c r="AG15" s="31">
        <f>'【PL】事業計画（サンプル）'!AJ25</f>
        <v>400000</v>
      </c>
      <c r="AH15" s="31">
        <f>'【PL】事業計画（サンプル）'!AK25</f>
        <v>400000</v>
      </c>
      <c r="AI15" s="31">
        <f>'【PL】事業計画（サンプル）'!AL25</f>
        <v>400000</v>
      </c>
      <c r="AJ15" s="31">
        <f>'【PL】事業計画（サンプル）'!AM25</f>
        <v>400000</v>
      </c>
      <c r="AK15" s="31">
        <f>'【PL】事業計画（サンプル）'!AN25</f>
        <v>400000</v>
      </c>
      <c r="AL15" s="31">
        <f>'【PL】事業計画（サンプル）'!AO25</f>
        <v>400000</v>
      </c>
      <c r="AM15" s="31">
        <f>'【PL】事業計画（サンプル）'!AP25</f>
        <v>400000</v>
      </c>
      <c r="AN15" s="31">
        <f>'【PL】事業計画（サンプル）'!AQ25</f>
        <v>400000</v>
      </c>
      <c r="AO15" s="31">
        <f>'【PL】事業計画（サンプル）'!AR25</f>
        <v>400000</v>
      </c>
      <c r="AP15" s="31">
        <f>'【PL】事業計画（サンプル）'!AS25</f>
        <v>400000</v>
      </c>
      <c r="AQ15" s="31">
        <f>'【PL】事業計画（サンプル）'!AT25</f>
        <v>400000</v>
      </c>
      <c r="AR15" s="31">
        <f>'【PL】事業計画（サンプル）'!AU25</f>
        <v>400000</v>
      </c>
      <c r="AS15" s="31">
        <f>'【PL】事業計画（サンプル）'!AV25</f>
        <v>400000</v>
      </c>
      <c r="AT15" s="31">
        <f>'【PL】事業計画（サンプル）'!AW25</f>
        <v>400000</v>
      </c>
      <c r="AU15" s="31">
        <f>'【PL】事業計画（サンプル）'!AX25</f>
        <v>400000</v>
      </c>
      <c r="AV15" s="31">
        <f>'【PL】事業計画（サンプル）'!AY25</f>
        <v>400000</v>
      </c>
      <c r="AW15" s="31">
        <f>'【PL】事業計画（サンプル）'!AZ25</f>
        <v>400000</v>
      </c>
      <c r="AX15" s="31">
        <f>'【PL】事業計画（サンプル）'!BA25</f>
        <v>400000</v>
      </c>
      <c r="AY15" s="31">
        <f>'【PL】事業計画（サンプル）'!BB25</f>
        <v>400000</v>
      </c>
      <c r="AZ15" s="31">
        <f>'【PL】事業計画（サンプル）'!BC25</f>
        <v>400000</v>
      </c>
      <c r="BA15" s="31">
        <f>'【PL】事業計画（サンプル）'!BD25</f>
        <v>400000</v>
      </c>
      <c r="BB15" s="31">
        <f>'【PL】事業計画（サンプル）'!BE25</f>
        <v>400000</v>
      </c>
      <c r="BC15" s="31">
        <f>'【PL】事業計画（サンプル）'!BF25</f>
        <v>400000</v>
      </c>
      <c r="BD15" s="31">
        <f>'【PL】事業計画（サンプル）'!BG25</f>
        <v>400000</v>
      </c>
      <c r="BE15" s="31">
        <f>'【PL】事業計画（サンプル）'!BH25</f>
        <v>400000</v>
      </c>
      <c r="BF15" s="31">
        <f>'【PL】事業計画（サンプル）'!BI25</f>
        <v>400000</v>
      </c>
      <c r="BG15" s="31">
        <f>'【PL】事業計画（サンプル）'!BJ25</f>
        <v>400000</v>
      </c>
      <c r="BH15" s="31">
        <f>'【PL】事業計画（サンプル）'!BK25</f>
        <v>400000</v>
      </c>
      <c r="BI15" s="31">
        <f>'【PL】事業計画（サンプル）'!BL25</f>
        <v>400000</v>
      </c>
      <c r="BJ15" s="31">
        <f>'【PL】事業計画（サンプル）'!BM25</f>
        <v>400000</v>
      </c>
      <c r="BK15" s="31">
        <f>'【PL】事業計画（サンプル）'!BN25</f>
        <v>400000</v>
      </c>
      <c r="BL15" s="31">
        <f>'【PL】事業計画（サンプル）'!BO25</f>
        <v>400000</v>
      </c>
      <c r="BM15" s="31">
        <f>'【PL】事業計画（サンプル）'!BP25</f>
        <v>400000</v>
      </c>
      <c r="BN15" s="31">
        <f>'【PL】事業計画（サンプル）'!BQ25</f>
        <v>400000</v>
      </c>
      <c r="BO15" s="31">
        <f>'【PL】事業計画（サンプル）'!BR25</f>
        <v>400000</v>
      </c>
      <c r="BQ15" s="13">
        <f t="shared" si="0"/>
        <v>1200000</v>
      </c>
      <c r="BR15" s="13">
        <f t="shared" si="4"/>
        <v>4800000</v>
      </c>
      <c r="BS15" s="13">
        <f t="shared" si="1"/>
        <v>4800000</v>
      </c>
      <c r="BT15" s="13">
        <f t="shared" si="2"/>
        <v>4800000</v>
      </c>
      <c r="BU15" s="13">
        <f t="shared" si="3"/>
        <v>4800000</v>
      </c>
    </row>
    <row r="16" spans="2:73">
      <c r="B16" s="57"/>
      <c r="C16" s="5"/>
      <c r="D16" s="54" t="s">
        <v>48</v>
      </c>
      <c r="F16" s="1" t="s">
        <v>54</v>
      </c>
      <c r="G16" s="1" t="s">
        <v>114</v>
      </c>
      <c r="H16" s="31">
        <f>'【PL】事業計画（サンプル）'!K26</f>
        <v>0</v>
      </c>
      <c r="I16" s="31">
        <f>'【PL】事業計画（サンプル）'!L26</f>
        <v>0</v>
      </c>
      <c r="J16" s="31">
        <f>'【PL】事業計画（サンプル）'!M26</f>
        <v>0</v>
      </c>
      <c r="K16" s="31">
        <f>'【PL】事業計画（サンプル）'!N26</f>
        <v>0</v>
      </c>
      <c r="L16" s="31">
        <f>'【PL】事業計画（サンプル）'!O26</f>
        <v>0</v>
      </c>
      <c r="M16" s="31">
        <f>'【PL】事業計画（サンプル）'!P26</f>
        <v>0</v>
      </c>
      <c r="N16" s="31">
        <f>'【PL】事業計画（サンプル）'!Q26</f>
        <v>0</v>
      </c>
      <c r="O16" s="31">
        <f>'【PL】事業計画（サンプル）'!R26</f>
        <v>0</v>
      </c>
      <c r="P16" s="31">
        <f>'【PL】事業計画（サンプル）'!S26</f>
        <v>0</v>
      </c>
      <c r="Q16" s="31">
        <f>'【PL】事業計画（サンプル）'!T26</f>
        <v>0</v>
      </c>
      <c r="R16" s="31">
        <f>'【PL】事業計画（サンプル）'!U26</f>
        <v>0</v>
      </c>
      <c r="S16" s="31">
        <f>'【PL】事業計画（サンプル）'!V26</f>
        <v>0</v>
      </c>
      <c r="T16" s="31">
        <f>'【PL】事業計画（サンプル）'!W26</f>
        <v>0</v>
      </c>
      <c r="U16" s="31">
        <f>'【PL】事業計画（サンプル）'!X26</f>
        <v>0</v>
      </c>
      <c r="V16" s="31">
        <f>'【PL】事業計画（サンプル）'!Y26</f>
        <v>400000</v>
      </c>
      <c r="W16" s="31">
        <f>'【PL】事業計画（サンプル）'!Z26</f>
        <v>400000</v>
      </c>
      <c r="X16" s="31">
        <f>'【PL】事業計画（サンプル）'!AA26</f>
        <v>400000</v>
      </c>
      <c r="Y16" s="31">
        <f>'【PL】事業計画（サンプル）'!AB26</f>
        <v>400000</v>
      </c>
      <c r="Z16" s="31">
        <f>'【PL】事業計画（サンプル）'!AC26</f>
        <v>400000</v>
      </c>
      <c r="AA16" s="31">
        <f>'【PL】事業計画（サンプル）'!AD26</f>
        <v>400000</v>
      </c>
      <c r="AB16" s="31">
        <f>'【PL】事業計画（サンプル）'!AE26</f>
        <v>400000</v>
      </c>
      <c r="AC16" s="31">
        <f>'【PL】事業計画（サンプル）'!AF26</f>
        <v>400000</v>
      </c>
      <c r="AD16" s="31">
        <f>'【PL】事業計画（サンプル）'!AG26</f>
        <v>400000</v>
      </c>
      <c r="AE16" s="31">
        <f>'【PL】事業計画（サンプル）'!AH26</f>
        <v>400000</v>
      </c>
      <c r="AF16" s="31">
        <f>'【PL】事業計画（サンプル）'!AI26</f>
        <v>400000</v>
      </c>
      <c r="AG16" s="31">
        <f>'【PL】事業計画（サンプル）'!AJ26</f>
        <v>400000</v>
      </c>
      <c r="AH16" s="31">
        <f>'【PL】事業計画（サンプル）'!AK26</f>
        <v>400000</v>
      </c>
      <c r="AI16" s="31">
        <f>'【PL】事業計画（サンプル）'!AL26</f>
        <v>400000</v>
      </c>
      <c r="AJ16" s="31">
        <f>'【PL】事業計画（サンプル）'!AM26</f>
        <v>400000</v>
      </c>
      <c r="AK16" s="31">
        <f>'【PL】事業計画（サンプル）'!AN26</f>
        <v>400000</v>
      </c>
      <c r="AL16" s="31">
        <f>'【PL】事業計画（サンプル）'!AO26</f>
        <v>400000</v>
      </c>
      <c r="AM16" s="31">
        <f>'【PL】事業計画（サンプル）'!AP26</f>
        <v>400000</v>
      </c>
      <c r="AN16" s="31">
        <f>'【PL】事業計画（サンプル）'!AQ26</f>
        <v>400000</v>
      </c>
      <c r="AO16" s="31">
        <f>'【PL】事業計画（サンプル）'!AR26</f>
        <v>400000</v>
      </c>
      <c r="AP16" s="31">
        <f>'【PL】事業計画（サンプル）'!AS26</f>
        <v>400000</v>
      </c>
      <c r="AQ16" s="31">
        <f>'【PL】事業計画（サンプル）'!AT26</f>
        <v>400000</v>
      </c>
      <c r="AR16" s="31">
        <f>'【PL】事業計画（サンプル）'!AU26</f>
        <v>400000</v>
      </c>
      <c r="AS16" s="31">
        <f>'【PL】事業計画（サンプル）'!AV26</f>
        <v>400000</v>
      </c>
      <c r="AT16" s="31">
        <f>'【PL】事業計画（サンプル）'!AW26</f>
        <v>400000</v>
      </c>
      <c r="AU16" s="31">
        <f>'【PL】事業計画（サンプル）'!AX26</f>
        <v>400000</v>
      </c>
      <c r="AV16" s="31">
        <f>'【PL】事業計画（サンプル）'!AY26</f>
        <v>400000</v>
      </c>
      <c r="AW16" s="31">
        <f>'【PL】事業計画（サンプル）'!AZ26</f>
        <v>400000</v>
      </c>
      <c r="AX16" s="31">
        <f>'【PL】事業計画（サンプル）'!BA26</f>
        <v>400000</v>
      </c>
      <c r="AY16" s="31">
        <f>'【PL】事業計画（サンプル）'!BB26</f>
        <v>400000</v>
      </c>
      <c r="AZ16" s="31">
        <f>'【PL】事業計画（サンプル）'!BC26</f>
        <v>400000</v>
      </c>
      <c r="BA16" s="31">
        <f>'【PL】事業計画（サンプル）'!BD26</f>
        <v>400000</v>
      </c>
      <c r="BB16" s="31">
        <f>'【PL】事業計画（サンプル）'!BE26</f>
        <v>400000</v>
      </c>
      <c r="BC16" s="31">
        <f>'【PL】事業計画（サンプル）'!BF26</f>
        <v>400000</v>
      </c>
      <c r="BD16" s="31">
        <f>'【PL】事業計画（サンプル）'!BG26</f>
        <v>400000</v>
      </c>
      <c r="BE16" s="31">
        <f>'【PL】事業計画（サンプル）'!BH26</f>
        <v>400000</v>
      </c>
      <c r="BF16" s="31">
        <f>'【PL】事業計画（サンプル）'!BI26</f>
        <v>400000</v>
      </c>
      <c r="BG16" s="31">
        <f>'【PL】事業計画（サンプル）'!BJ26</f>
        <v>400000</v>
      </c>
      <c r="BH16" s="31">
        <f>'【PL】事業計画（サンプル）'!BK26</f>
        <v>400000</v>
      </c>
      <c r="BI16" s="31">
        <f>'【PL】事業計画（サンプル）'!BL26</f>
        <v>400000</v>
      </c>
      <c r="BJ16" s="31">
        <f>'【PL】事業計画（サンプル）'!BM26</f>
        <v>400000</v>
      </c>
      <c r="BK16" s="31">
        <f>'【PL】事業計画（サンプル）'!BN26</f>
        <v>400000</v>
      </c>
      <c r="BL16" s="31">
        <f>'【PL】事業計画（サンプル）'!BO26</f>
        <v>400000</v>
      </c>
      <c r="BM16" s="31">
        <f>'【PL】事業計画（サンプル）'!BP26</f>
        <v>400000</v>
      </c>
      <c r="BN16" s="31">
        <f>'【PL】事業計画（サンプル）'!BQ26</f>
        <v>400000</v>
      </c>
      <c r="BO16" s="31">
        <f>'【PL】事業計画（サンプル）'!BR26</f>
        <v>400000</v>
      </c>
      <c r="BQ16" s="13">
        <f t="shared" si="0"/>
        <v>0</v>
      </c>
      <c r="BR16" s="13">
        <f t="shared" si="4"/>
        <v>4000000</v>
      </c>
      <c r="BS16" s="13">
        <f t="shared" si="1"/>
        <v>4800000</v>
      </c>
      <c r="BT16" s="13">
        <f t="shared" si="2"/>
        <v>4800000</v>
      </c>
      <c r="BU16" s="13">
        <f t="shared" si="3"/>
        <v>4800000</v>
      </c>
    </row>
    <row r="17" spans="2:73">
      <c r="B17" s="57"/>
      <c r="C17" s="5"/>
      <c r="D17" s="54" t="s">
        <v>104</v>
      </c>
      <c r="F17" s="1" t="s">
        <v>53</v>
      </c>
      <c r="G17" s="1" t="s">
        <v>114</v>
      </c>
      <c r="H17" s="31">
        <f>'【PL】事業計画（サンプル）'!K27</f>
        <v>0</v>
      </c>
      <c r="I17" s="31">
        <f>'【PL】事業計画（サンプル）'!L27</f>
        <v>0</v>
      </c>
      <c r="J17" s="31">
        <f>'【PL】事業計画（サンプル）'!M27</f>
        <v>0</v>
      </c>
      <c r="K17" s="31">
        <f>'【PL】事業計画（サンプル）'!N27</f>
        <v>0</v>
      </c>
      <c r="L17" s="31">
        <f>'【PL】事業計画（サンプル）'!O27</f>
        <v>0</v>
      </c>
      <c r="M17" s="31">
        <f>'【PL】事業計画（サンプル）'!P27</f>
        <v>0</v>
      </c>
      <c r="N17" s="31">
        <f>'【PL】事業計画（サンプル）'!Q27</f>
        <v>0</v>
      </c>
      <c r="O17" s="31">
        <f>'【PL】事業計画（サンプル）'!R27</f>
        <v>0</v>
      </c>
      <c r="P17" s="31">
        <f>'【PL】事業計画（サンプル）'!S27</f>
        <v>0</v>
      </c>
      <c r="Q17" s="31">
        <f>'【PL】事業計画（サンプル）'!T27</f>
        <v>0</v>
      </c>
      <c r="R17" s="31">
        <f>'【PL】事業計画（サンプル）'!U27</f>
        <v>0</v>
      </c>
      <c r="S17" s="31">
        <f>'【PL】事業計画（サンプル）'!V27</f>
        <v>0</v>
      </c>
      <c r="T17" s="31">
        <f>'【PL】事業計画（サンプル）'!W27</f>
        <v>0</v>
      </c>
      <c r="U17" s="31">
        <f>'【PL】事業計画（サンプル）'!X27</f>
        <v>0</v>
      </c>
      <c r="V17" s="31">
        <f>'【PL】事業計画（サンプル）'!Y27</f>
        <v>0</v>
      </c>
      <c r="W17" s="31">
        <f>'【PL】事業計画（サンプル）'!Z27</f>
        <v>0</v>
      </c>
      <c r="X17" s="31">
        <f>'【PL】事業計画（サンプル）'!AA27</f>
        <v>0</v>
      </c>
      <c r="Y17" s="31">
        <f>'【PL】事業計画（サンプル）'!AB27</f>
        <v>0</v>
      </c>
      <c r="Z17" s="31">
        <f>'【PL】事業計画（サンプル）'!AC27</f>
        <v>400000</v>
      </c>
      <c r="AA17" s="31">
        <f>'【PL】事業計画（サンプル）'!AD27</f>
        <v>400000</v>
      </c>
      <c r="AB17" s="31">
        <f>'【PL】事業計画（サンプル）'!AE27</f>
        <v>400000</v>
      </c>
      <c r="AC17" s="31">
        <f>'【PL】事業計画（サンプル）'!AF27</f>
        <v>400000</v>
      </c>
      <c r="AD17" s="31">
        <f>'【PL】事業計画（サンプル）'!AG27</f>
        <v>400000</v>
      </c>
      <c r="AE17" s="31">
        <f>'【PL】事業計画（サンプル）'!AH27</f>
        <v>400000</v>
      </c>
      <c r="AF17" s="31">
        <f>'【PL】事業計画（サンプル）'!AI27</f>
        <v>400000</v>
      </c>
      <c r="AG17" s="31">
        <f>'【PL】事業計画（サンプル）'!AJ27</f>
        <v>400000</v>
      </c>
      <c r="AH17" s="31">
        <f>'【PL】事業計画（サンプル）'!AK27</f>
        <v>400000</v>
      </c>
      <c r="AI17" s="31">
        <f>'【PL】事業計画（サンプル）'!AL27</f>
        <v>400000</v>
      </c>
      <c r="AJ17" s="31">
        <f>'【PL】事業計画（サンプル）'!AM27</f>
        <v>400000</v>
      </c>
      <c r="AK17" s="31">
        <f>'【PL】事業計画（サンプル）'!AN27</f>
        <v>400000</v>
      </c>
      <c r="AL17" s="31">
        <f>'【PL】事業計画（サンプル）'!AO27</f>
        <v>400000</v>
      </c>
      <c r="AM17" s="31">
        <f>'【PL】事業計画（サンプル）'!AP27</f>
        <v>400000</v>
      </c>
      <c r="AN17" s="31">
        <f>'【PL】事業計画（サンプル）'!AQ27</f>
        <v>400000</v>
      </c>
      <c r="AO17" s="31">
        <f>'【PL】事業計画（サンプル）'!AR27</f>
        <v>400000</v>
      </c>
      <c r="AP17" s="31">
        <f>'【PL】事業計画（サンプル）'!AS27</f>
        <v>400000</v>
      </c>
      <c r="AQ17" s="31">
        <f>'【PL】事業計画（サンプル）'!AT27</f>
        <v>400000</v>
      </c>
      <c r="AR17" s="31">
        <f>'【PL】事業計画（サンプル）'!AU27</f>
        <v>400000</v>
      </c>
      <c r="AS17" s="31">
        <f>'【PL】事業計画（サンプル）'!AV27</f>
        <v>400000</v>
      </c>
      <c r="AT17" s="31">
        <f>'【PL】事業計画（サンプル）'!AW27</f>
        <v>400000</v>
      </c>
      <c r="AU17" s="31">
        <f>'【PL】事業計画（サンプル）'!AX27</f>
        <v>400000</v>
      </c>
      <c r="AV17" s="31">
        <f>'【PL】事業計画（サンプル）'!AY27</f>
        <v>400000</v>
      </c>
      <c r="AW17" s="31">
        <f>'【PL】事業計画（サンプル）'!AZ27</f>
        <v>400000</v>
      </c>
      <c r="AX17" s="31">
        <f>'【PL】事業計画（サンプル）'!BA27</f>
        <v>400000</v>
      </c>
      <c r="AY17" s="31">
        <f>'【PL】事業計画（サンプル）'!BB27</f>
        <v>400000</v>
      </c>
      <c r="AZ17" s="31">
        <f>'【PL】事業計画（サンプル）'!BC27</f>
        <v>400000</v>
      </c>
      <c r="BA17" s="31">
        <f>'【PL】事業計画（サンプル）'!BD27</f>
        <v>400000</v>
      </c>
      <c r="BB17" s="31">
        <f>'【PL】事業計画（サンプル）'!BE27</f>
        <v>400000</v>
      </c>
      <c r="BC17" s="31">
        <f>'【PL】事業計画（サンプル）'!BF27</f>
        <v>400000</v>
      </c>
      <c r="BD17" s="31">
        <f>'【PL】事業計画（サンプル）'!BG27</f>
        <v>400000</v>
      </c>
      <c r="BE17" s="31">
        <f>'【PL】事業計画（サンプル）'!BH27</f>
        <v>400000</v>
      </c>
      <c r="BF17" s="31">
        <f>'【PL】事業計画（サンプル）'!BI27</f>
        <v>400000</v>
      </c>
      <c r="BG17" s="31">
        <f>'【PL】事業計画（サンプル）'!BJ27</f>
        <v>400000</v>
      </c>
      <c r="BH17" s="31">
        <f>'【PL】事業計画（サンプル）'!BK27</f>
        <v>400000</v>
      </c>
      <c r="BI17" s="31">
        <f>'【PL】事業計画（サンプル）'!BL27</f>
        <v>400000</v>
      </c>
      <c r="BJ17" s="31">
        <f>'【PL】事業計画（サンプル）'!BM27</f>
        <v>400000</v>
      </c>
      <c r="BK17" s="31">
        <f>'【PL】事業計画（サンプル）'!BN27</f>
        <v>400000</v>
      </c>
      <c r="BL17" s="31">
        <f>'【PL】事業計画（サンプル）'!BO27</f>
        <v>400000</v>
      </c>
      <c r="BM17" s="31">
        <f>'【PL】事業計画（サンプル）'!BP27</f>
        <v>400000</v>
      </c>
      <c r="BN17" s="31">
        <f>'【PL】事業計画（サンプル）'!BQ27</f>
        <v>400000</v>
      </c>
      <c r="BO17" s="31">
        <f>'【PL】事業計画（サンプル）'!BR27</f>
        <v>400000</v>
      </c>
      <c r="BQ17" s="13">
        <f t="shared" si="0"/>
        <v>0</v>
      </c>
      <c r="BR17" s="13">
        <f t="shared" si="4"/>
        <v>2400000</v>
      </c>
      <c r="BS17" s="13">
        <f t="shared" si="1"/>
        <v>4800000</v>
      </c>
      <c r="BT17" s="13">
        <f t="shared" si="2"/>
        <v>4800000</v>
      </c>
      <c r="BU17" s="13">
        <f t="shared" si="3"/>
        <v>4800000</v>
      </c>
    </row>
    <row r="18" spans="2:73">
      <c r="B18" s="57"/>
      <c r="C18" s="5"/>
      <c r="D18" s="54" t="s">
        <v>105</v>
      </c>
      <c r="F18" s="1" t="s">
        <v>54</v>
      </c>
      <c r="G18" s="1" t="s">
        <v>114</v>
      </c>
      <c r="H18" s="31">
        <f>'【PL】事業計画（サンプル）'!K28</f>
        <v>0</v>
      </c>
      <c r="I18" s="31">
        <f>'【PL】事業計画（サンプル）'!L28</f>
        <v>0</v>
      </c>
      <c r="J18" s="31">
        <f>'【PL】事業計画（サンプル）'!M28</f>
        <v>0</v>
      </c>
      <c r="K18" s="31">
        <f>'【PL】事業計画（サンプル）'!N28</f>
        <v>0</v>
      </c>
      <c r="L18" s="31">
        <f>'【PL】事業計画（サンプル）'!O28</f>
        <v>0</v>
      </c>
      <c r="M18" s="31">
        <f>'【PL】事業計画（サンプル）'!P28</f>
        <v>0</v>
      </c>
      <c r="N18" s="31">
        <f>'【PL】事業計画（サンプル）'!Q28</f>
        <v>0</v>
      </c>
      <c r="O18" s="31">
        <f>'【PL】事業計画（サンプル）'!R28</f>
        <v>0</v>
      </c>
      <c r="P18" s="31">
        <f>'【PL】事業計画（サンプル）'!S28</f>
        <v>0</v>
      </c>
      <c r="Q18" s="31">
        <f>'【PL】事業計画（サンプル）'!T28</f>
        <v>0</v>
      </c>
      <c r="R18" s="31">
        <f>'【PL】事業計画（サンプル）'!U28</f>
        <v>0</v>
      </c>
      <c r="S18" s="31">
        <f>'【PL】事業計画（サンプル）'!V28</f>
        <v>0</v>
      </c>
      <c r="T18" s="31">
        <f>'【PL】事業計画（サンプル）'!W28</f>
        <v>0</v>
      </c>
      <c r="U18" s="31">
        <f>'【PL】事業計画（サンプル）'!X28</f>
        <v>0</v>
      </c>
      <c r="V18" s="31">
        <f>'【PL】事業計画（サンプル）'!Y28</f>
        <v>0</v>
      </c>
      <c r="W18" s="31">
        <f>'【PL】事業計画（サンプル）'!Z28</f>
        <v>0</v>
      </c>
      <c r="X18" s="31">
        <f>'【PL】事業計画（サンプル）'!AA28</f>
        <v>0</v>
      </c>
      <c r="Y18" s="31">
        <f>'【PL】事業計画（サンプル）'!AB28</f>
        <v>0</v>
      </c>
      <c r="Z18" s="31">
        <f>'【PL】事業計画（サンプル）'!AC28</f>
        <v>0</v>
      </c>
      <c r="AA18" s="31">
        <f>'【PL】事業計画（サンプル）'!AD28</f>
        <v>0</v>
      </c>
      <c r="AB18" s="31">
        <f>'【PL】事業計画（サンプル）'!AE28</f>
        <v>0</v>
      </c>
      <c r="AC18" s="31">
        <f>'【PL】事業計画（サンプル）'!AF28</f>
        <v>0</v>
      </c>
      <c r="AD18" s="31">
        <f>'【PL】事業計画（サンプル）'!AG28</f>
        <v>0</v>
      </c>
      <c r="AE18" s="31">
        <f>'【PL】事業計画（サンプル）'!AH28</f>
        <v>400000</v>
      </c>
      <c r="AF18" s="31">
        <f>'【PL】事業計画（サンプル）'!AI28</f>
        <v>400000</v>
      </c>
      <c r="AG18" s="31">
        <f>'【PL】事業計画（サンプル）'!AJ28</f>
        <v>400000</v>
      </c>
      <c r="AH18" s="31">
        <f>'【PL】事業計画（サンプル）'!AK28</f>
        <v>400000</v>
      </c>
      <c r="AI18" s="31">
        <f>'【PL】事業計画（サンプル）'!AL28</f>
        <v>400000</v>
      </c>
      <c r="AJ18" s="31">
        <f>'【PL】事業計画（サンプル）'!AM28</f>
        <v>400000</v>
      </c>
      <c r="AK18" s="31">
        <f>'【PL】事業計画（サンプル）'!AN28</f>
        <v>400000</v>
      </c>
      <c r="AL18" s="31">
        <f>'【PL】事業計画（サンプル）'!AO28</f>
        <v>400000</v>
      </c>
      <c r="AM18" s="31">
        <f>'【PL】事業計画（サンプル）'!AP28</f>
        <v>400000</v>
      </c>
      <c r="AN18" s="31">
        <f>'【PL】事業計画（サンプル）'!AQ28</f>
        <v>400000</v>
      </c>
      <c r="AO18" s="31">
        <f>'【PL】事業計画（サンプル）'!AR28</f>
        <v>400000</v>
      </c>
      <c r="AP18" s="31">
        <f>'【PL】事業計画（サンプル）'!AS28</f>
        <v>400000</v>
      </c>
      <c r="AQ18" s="31">
        <f>'【PL】事業計画（サンプル）'!AT28</f>
        <v>400000</v>
      </c>
      <c r="AR18" s="31">
        <f>'【PL】事業計画（サンプル）'!AU28</f>
        <v>400000</v>
      </c>
      <c r="AS18" s="31">
        <f>'【PL】事業計画（サンプル）'!AV28</f>
        <v>400000</v>
      </c>
      <c r="AT18" s="31">
        <f>'【PL】事業計画（サンプル）'!AW28</f>
        <v>400000</v>
      </c>
      <c r="AU18" s="31">
        <f>'【PL】事業計画（サンプル）'!AX28</f>
        <v>400000</v>
      </c>
      <c r="AV18" s="31">
        <f>'【PL】事業計画（サンプル）'!AY28</f>
        <v>400000</v>
      </c>
      <c r="AW18" s="31">
        <f>'【PL】事業計画（サンプル）'!AZ28</f>
        <v>400000</v>
      </c>
      <c r="AX18" s="31">
        <f>'【PL】事業計画（サンプル）'!BA28</f>
        <v>400000</v>
      </c>
      <c r="AY18" s="31">
        <f>'【PL】事業計画（サンプル）'!BB28</f>
        <v>400000</v>
      </c>
      <c r="AZ18" s="31">
        <f>'【PL】事業計画（サンプル）'!BC28</f>
        <v>400000</v>
      </c>
      <c r="BA18" s="31">
        <f>'【PL】事業計画（サンプル）'!BD28</f>
        <v>400000</v>
      </c>
      <c r="BB18" s="31">
        <f>'【PL】事業計画（サンプル）'!BE28</f>
        <v>400000</v>
      </c>
      <c r="BC18" s="31">
        <f>'【PL】事業計画（サンプル）'!BF28</f>
        <v>400000</v>
      </c>
      <c r="BD18" s="31">
        <f>'【PL】事業計画（サンプル）'!BG28</f>
        <v>400000</v>
      </c>
      <c r="BE18" s="31">
        <f>'【PL】事業計画（サンプル）'!BH28</f>
        <v>400000</v>
      </c>
      <c r="BF18" s="31">
        <f>'【PL】事業計画（サンプル）'!BI28</f>
        <v>400000</v>
      </c>
      <c r="BG18" s="31">
        <f>'【PL】事業計画（サンプル）'!BJ28</f>
        <v>400000</v>
      </c>
      <c r="BH18" s="31">
        <f>'【PL】事業計画（サンプル）'!BK28</f>
        <v>400000</v>
      </c>
      <c r="BI18" s="31">
        <f>'【PL】事業計画（サンプル）'!BL28</f>
        <v>400000</v>
      </c>
      <c r="BJ18" s="31">
        <f>'【PL】事業計画（サンプル）'!BM28</f>
        <v>400000</v>
      </c>
      <c r="BK18" s="31">
        <f>'【PL】事業計画（サンプル）'!BN28</f>
        <v>400000</v>
      </c>
      <c r="BL18" s="31">
        <f>'【PL】事業計画（サンプル）'!BO28</f>
        <v>400000</v>
      </c>
      <c r="BM18" s="31">
        <f>'【PL】事業計画（サンプル）'!BP28</f>
        <v>400000</v>
      </c>
      <c r="BN18" s="31">
        <f>'【PL】事業計画（サンプル）'!BQ28</f>
        <v>400000</v>
      </c>
      <c r="BO18" s="31">
        <f>'【PL】事業計画（サンプル）'!BR28</f>
        <v>400000</v>
      </c>
      <c r="BQ18" s="13">
        <f t="shared" si="0"/>
        <v>0</v>
      </c>
      <c r="BR18" s="13">
        <f t="shared" si="4"/>
        <v>400000</v>
      </c>
      <c r="BS18" s="13">
        <f t="shared" si="1"/>
        <v>4800000</v>
      </c>
      <c r="BT18" s="13">
        <f t="shared" si="2"/>
        <v>4800000</v>
      </c>
      <c r="BU18" s="13">
        <f t="shared" si="3"/>
        <v>4800000</v>
      </c>
    </row>
    <row r="19" spans="2:73">
      <c r="B19" s="57"/>
      <c r="C19" s="5"/>
      <c r="D19" s="54" t="s">
        <v>106</v>
      </c>
      <c r="F19" s="1" t="s">
        <v>54</v>
      </c>
      <c r="G19" s="1" t="s">
        <v>114</v>
      </c>
      <c r="H19" s="31">
        <f>'【PL】事業計画（サンプル）'!K29</f>
        <v>0</v>
      </c>
      <c r="I19" s="31">
        <f>'【PL】事業計画（サンプル）'!L29</f>
        <v>0</v>
      </c>
      <c r="J19" s="31">
        <f>'【PL】事業計画（サンプル）'!M29</f>
        <v>0</v>
      </c>
      <c r="K19" s="31">
        <f>'【PL】事業計画（サンプル）'!N29</f>
        <v>0</v>
      </c>
      <c r="L19" s="31">
        <f>'【PL】事業計画（サンプル）'!O29</f>
        <v>0</v>
      </c>
      <c r="M19" s="31">
        <f>'【PL】事業計画（サンプル）'!P29</f>
        <v>0</v>
      </c>
      <c r="N19" s="31">
        <f>'【PL】事業計画（サンプル）'!Q29</f>
        <v>0</v>
      </c>
      <c r="O19" s="31">
        <f>'【PL】事業計画（サンプル）'!R29</f>
        <v>0</v>
      </c>
      <c r="P19" s="31">
        <f>'【PL】事業計画（サンプル）'!S29</f>
        <v>0</v>
      </c>
      <c r="Q19" s="31">
        <f>'【PL】事業計画（サンプル）'!T29</f>
        <v>0</v>
      </c>
      <c r="R19" s="31">
        <f>'【PL】事業計画（サンプル）'!U29</f>
        <v>0</v>
      </c>
      <c r="S19" s="31">
        <f>'【PL】事業計画（サンプル）'!V29</f>
        <v>0</v>
      </c>
      <c r="T19" s="31">
        <f>'【PL】事業計画（サンプル）'!W29</f>
        <v>0</v>
      </c>
      <c r="U19" s="31">
        <f>'【PL】事業計画（サンプル）'!X29</f>
        <v>0</v>
      </c>
      <c r="V19" s="31">
        <f>'【PL】事業計画（サンプル）'!Y29</f>
        <v>0</v>
      </c>
      <c r="W19" s="31">
        <f>'【PL】事業計画（サンプル）'!Z29</f>
        <v>0</v>
      </c>
      <c r="X19" s="31">
        <f>'【PL】事業計画（サンプル）'!AA29</f>
        <v>0</v>
      </c>
      <c r="Y19" s="31">
        <f>'【PL】事業計画（サンプル）'!AB29</f>
        <v>0</v>
      </c>
      <c r="Z19" s="31">
        <f>'【PL】事業計画（サンプル）'!AC29</f>
        <v>0</v>
      </c>
      <c r="AA19" s="31">
        <f>'【PL】事業計画（サンプル）'!AD29</f>
        <v>0</v>
      </c>
      <c r="AB19" s="31">
        <f>'【PL】事業計画（サンプル）'!AE29</f>
        <v>0</v>
      </c>
      <c r="AC19" s="31">
        <f>'【PL】事業計画（サンプル）'!AF29</f>
        <v>0</v>
      </c>
      <c r="AD19" s="31">
        <f>'【PL】事業計画（サンプル）'!AG29</f>
        <v>0</v>
      </c>
      <c r="AE19" s="31">
        <f>'【PL】事業計画（サンプル）'!AH29</f>
        <v>0</v>
      </c>
      <c r="AF19" s="31">
        <f>'【PL】事業計画（サンプル）'!AI29</f>
        <v>0</v>
      </c>
      <c r="AG19" s="31">
        <f>'【PL】事業計画（サンプル）'!AJ29</f>
        <v>0</v>
      </c>
      <c r="AH19" s="31">
        <f>'【PL】事業計画（サンプル）'!AK29</f>
        <v>0</v>
      </c>
      <c r="AI19" s="31">
        <f>'【PL】事業計画（サンプル）'!AL29</f>
        <v>0</v>
      </c>
      <c r="AJ19" s="31">
        <f>'【PL】事業計画（サンプル）'!AM29</f>
        <v>0</v>
      </c>
      <c r="AK19" s="31">
        <f>'【PL】事業計画（サンプル）'!AN29</f>
        <v>0</v>
      </c>
      <c r="AL19" s="31">
        <f>'【PL】事業計画（サンプル）'!AO29</f>
        <v>0</v>
      </c>
      <c r="AM19" s="31">
        <f>'【PL】事業計画（サンプル）'!AP29</f>
        <v>0</v>
      </c>
      <c r="AN19" s="31">
        <f>'【PL】事業計画（サンプル）'!AQ29</f>
        <v>0</v>
      </c>
      <c r="AO19" s="31">
        <f>'【PL】事業計画（サンプル）'!AR29</f>
        <v>0</v>
      </c>
      <c r="AP19" s="31">
        <f>'【PL】事業計画（サンプル）'!AS29</f>
        <v>0</v>
      </c>
      <c r="AQ19" s="31">
        <f>'【PL】事業計画（サンプル）'!AT29</f>
        <v>400000</v>
      </c>
      <c r="AR19" s="31">
        <f>'【PL】事業計画（サンプル）'!AU29</f>
        <v>400000</v>
      </c>
      <c r="AS19" s="31">
        <f>'【PL】事業計画（サンプル）'!AV29</f>
        <v>400000</v>
      </c>
      <c r="AT19" s="31">
        <f>'【PL】事業計画（サンプル）'!AW29</f>
        <v>400000</v>
      </c>
      <c r="AU19" s="31">
        <f>'【PL】事業計画（サンプル）'!AX29</f>
        <v>400000</v>
      </c>
      <c r="AV19" s="31">
        <f>'【PL】事業計画（サンプル）'!AY29</f>
        <v>400000</v>
      </c>
      <c r="AW19" s="31">
        <f>'【PL】事業計画（サンプル）'!AZ29</f>
        <v>400000</v>
      </c>
      <c r="AX19" s="31">
        <f>'【PL】事業計画（サンプル）'!BA29</f>
        <v>400000</v>
      </c>
      <c r="AY19" s="31">
        <f>'【PL】事業計画（サンプル）'!BB29</f>
        <v>400000</v>
      </c>
      <c r="AZ19" s="31">
        <f>'【PL】事業計画（サンプル）'!BC29</f>
        <v>400000</v>
      </c>
      <c r="BA19" s="31">
        <f>'【PL】事業計画（サンプル）'!BD29</f>
        <v>400000</v>
      </c>
      <c r="BB19" s="31">
        <f>'【PL】事業計画（サンプル）'!BE29</f>
        <v>400000</v>
      </c>
      <c r="BC19" s="31">
        <f>'【PL】事業計画（サンプル）'!BF29</f>
        <v>400000</v>
      </c>
      <c r="BD19" s="31">
        <f>'【PL】事業計画（サンプル）'!BG29</f>
        <v>400000</v>
      </c>
      <c r="BE19" s="31">
        <f>'【PL】事業計画（サンプル）'!BH29</f>
        <v>400000</v>
      </c>
      <c r="BF19" s="31">
        <f>'【PL】事業計画（サンプル）'!BI29</f>
        <v>400000</v>
      </c>
      <c r="BG19" s="31">
        <f>'【PL】事業計画（サンプル）'!BJ29</f>
        <v>400000</v>
      </c>
      <c r="BH19" s="31">
        <f>'【PL】事業計画（サンプル）'!BK29</f>
        <v>400000</v>
      </c>
      <c r="BI19" s="31">
        <f>'【PL】事業計画（サンプル）'!BL29</f>
        <v>400000</v>
      </c>
      <c r="BJ19" s="31">
        <f>'【PL】事業計画（サンプル）'!BM29</f>
        <v>400000</v>
      </c>
      <c r="BK19" s="31">
        <f>'【PL】事業計画（サンプル）'!BN29</f>
        <v>400000</v>
      </c>
      <c r="BL19" s="31">
        <f>'【PL】事業計画（サンプル）'!BO29</f>
        <v>400000</v>
      </c>
      <c r="BM19" s="31">
        <f>'【PL】事業計画（サンプル）'!BP29</f>
        <v>400000</v>
      </c>
      <c r="BN19" s="31">
        <f>'【PL】事業計画（サンプル）'!BQ29</f>
        <v>400000</v>
      </c>
      <c r="BO19" s="31">
        <f>'【PL】事業計画（サンプル）'!BR29</f>
        <v>400000</v>
      </c>
      <c r="BQ19" s="13">
        <f t="shared" si="0"/>
        <v>0</v>
      </c>
      <c r="BR19" s="13">
        <f t="shared" si="4"/>
        <v>0</v>
      </c>
      <c r="BS19" s="13">
        <f t="shared" si="1"/>
        <v>400000</v>
      </c>
      <c r="BT19" s="13">
        <f t="shared" si="2"/>
        <v>4800000</v>
      </c>
      <c r="BU19" s="13">
        <f t="shared" si="3"/>
        <v>4800000</v>
      </c>
    </row>
    <row r="20" spans="2:73">
      <c r="B20" s="57"/>
      <c r="C20" s="5"/>
      <c r="D20" s="63"/>
      <c r="E20" s="35"/>
      <c r="F20" s="35"/>
      <c r="G20" s="3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Q20" s="36"/>
      <c r="BR20" s="36"/>
      <c r="BS20" s="36"/>
      <c r="BT20" s="36"/>
      <c r="BU20" s="36"/>
    </row>
    <row r="21" spans="2:73">
      <c r="B21" s="57"/>
      <c r="C21" s="53" t="s">
        <v>81</v>
      </c>
      <c r="D21" s="11"/>
      <c r="E21" s="11"/>
      <c r="F21" s="11"/>
      <c r="G21" s="11"/>
      <c r="H21" s="14">
        <f>SUM(H12:H20)</f>
        <v>1600000</v>
      </c>
      <c r="I21" s="14">
        <f t="shared" ref="I21:BO21" si="7">SUM(I12:I20)</f>
        <v>1600000</v>
      </c>
      <c r="J21" s="14">
        <f t="shared" si="7"/>
        <v>1600000</v>
      </c>
      <c r="K21" s="14">
        <f t="shared" si="7"/>
        <v>1600000</v>
      </c>
      <c r="L21" s="14">
        <f t="shared" si="7"/>
        <v>1600000</v>
      </c>
      <c r="M21" s="14">
        <f t="shared" si="7"/>
        <v>1600000</v>
      </c>
      <c r="N21" s="14">
        <f t="shared" si="7"/>
        <v>2100000</v>
      </c>
      <c r="O21" s="14">
        <f t="shared" si="7"/>
        <v>2100000</v>
      </c>
      <c r="P21" s="14">
        <f t="shared" si="7"/>
        <v>2100000</v>
      </c>
      <c r="Q21" s="14">
        <f t="shared" si="7"/>
        <v>2500000</v>
      </c>
      <c r="R21" s="14">
        <f t="shared" si="7"/>
        <v>2500000</v>
      </c>
      <c r="S21" s="14">
        <f t="shared" si="7"/>
        <v>2500000</v>
      </c>
      <c r="T21" s="14">
        <f t="shared" si="7"/>
        <v>2500000</v>
      </c>
      <c r="U21" s="14">
        <f t="shared" si="7"/>
        <v>2500000</v>
      </c>
      <c r="V21" s="14">
        <f t="shared" si="7"/>
        <v>2900000</v>
      </c>
      <c r="W21" s="14">
        <f t="shared" si="7"/>
        <v>2900000</v>
      </c>
      <c r="X21" s="14">
        <f t="shared" si="7"/>
        <v>2900000</v>
      </c>
      <c r="Y21" s="14">
        <f t="shared" si="7"/>
        <v>2900000</v>
      </c>
      <c r="Z21" s="14">
        <f t="shared" si="7"/>
        <v>3300000</v>
      </c>
      <c r="AA21" s="14">
        <f t="shared" si="7"/>
        <v>3300000</v>
      </c>
      <c r="AB21" s="14">
        <f t="shared" si="7"/>
        <v>3300000</v>
      </c>
      <c r="AC21" s="14">
        <f t="shared" si="7"/>
        <v>3300000</v>
      </c>
      <c r="AD21" s="14">
        <f t="shared" si="7"/>
        <v>3300000</v>
      </c>
      <c r="AE21" s="14">
        <f t="shared" si="7"/>
        <v>3700000</v>
      </c>
      <c r="AF21" s="14">
        <f t="shared" si="7"/>
        <v>3700000</v>
      </c>
      <c r="AG21" s="14">
        <f t="shared" si="7"/>
        <v>3700000</v>
      </c>
      <c r="AH21" s="14">
        <f t="shared" si="7"/>
        <v>3700000</v>
      </c>
      <c r="AI21" s="14">
        <f t="shared" si="7"/>
        <v>3700000</v>
      </c>
      <c r="AJ21" s="14">
        <f t="shared" si="7"/>
        <v>3700000</v>
      </c>
      <c r="AK21" s="14">
        <f t="shared" si="7"/>
        <v>3700000</v>
      </c>
      <c r="AL21" s="14">
        <f t="shared" si="7"/>
        <v>3700000</v>
      </c>
      <c r="AM21" s="14">
        <f t="shared" si="7"/>
        <v>3700000</v>
      </c>
      <c r="AN21" s="14">
        <f t="shared" si="7"/>
        <v>3700000</v>
      </c>
      <c r="AO21" s="14">
        <f t="shared" si="7"/>
        <v>3700000</v>
      </c>
      <c r="AP21" s="14">
        <f t="shared" si="7"/>
        <v>3700000</v>
      </c>
      <c r="AQ21" s="14">
        <f t="shared" si="7"/>
        <v>4100000</v>
      </c>
      <c r="AR21" s="14">
        <f t="shared" si="7"/>
        <v>4100000</v>
      </c>
      <c r="AS21" s="14">
        <f t="shared" si="7"/>
        <v>4100000</v>
      </c>
      <c r="AT21" s="14">
        <f t="shared" si="7"/>
        <v>4100000</v>
      </c>
      <c r="AU21" s="14">
        <f t="shared" si="7"/>
        <v>4100000</v>
      </c>
      <c r="AV21" s="14">
        <f t="shared" si="7"/>
        <v>4100000</v>
      </c>
      <c r="AW21" s="14">
        <f t="shared" si="7"/>
        <v>4100000</v>
      </c>
      <c r="AX21" s="14">
        <f t="shared" si="7"/>
        <v>4100000</v>
      </c>
      <c r="AY21" s="14">
        <f t="shared" si="7"/>
        <v>4100000</v>
      </c>
      <c r="AZ21" s="14">
        <f t="shared" si="7"/>
        <v>4100000</v>
      </c>
      <c r="BA21" s="14">
        <f t="shared" si="7"/>
        <v>4100000</v>
      </c>
      <c r="BB21" s="14">
        <f t="shared" si="7"/>
        <v>4100000</v>
      </c>
      <c r="BC21" s="14">
        <f t="shared" si="7"/>
        <v>4100000</v>
      </c>
      <c r="BD21" s="14">
        <f t="shared" si="7"/>
        <v>4100000</v>
      </c>
      <c r="BE21" s="14">
        <f t="shared" si="7"/>
        <v>4100000</v>
      </c>
      <c r="BF21" s="14">
        <f t="shared" si="7"/>
        <v>4100000</v>
      </c>
      <c r="BG21" s="14">
        <f t="shared" si="7"/>
        <v>4100000</v>
      </c>
      <c r="BH21" s="14">
        <f t="shared" si="7"/>
        <v>4100000</v>
      </c>
      <c r="BI21" s="14">
        <f t="shared" si="7"/>
        <v>4100000</v>
      </c>
      <c r="BJ21" s="14">
        <f t="shared" si="7"/>
        <v>4100000</v>
      </c>
      <c r="BK21" s="14">
        <f t="shared" si="7"/>
        <v>4100000</v>
      </c>
      <c r="BL21" s="14">
        <f t="shared" si="7"/>
        <v>4100000</v>
      </c>
      <c r="BM21" s="14">
        <f t="shared" si="7"/>
        <v>4100000</v>
      </c>
      <c r="BN21" s="14">
        <f t="shared" si="7"/>
        <v>4100000</v>
      </c>
      <c r="BO21" s="14">
        <f t="shared" si="7"/>
        <v>4100000</v>
      </c>
      <c r="BQ21" s="14">
        <f t="shared" si="0"/>
        <v>23400000</v>
      </c>
      <c r="BR21" s="14">
        <f t="shared" si="4"/>
        <v>36800000</v>
      </c>
      <c r="BS21" s="14">
        <f t="shared" si="1"/>
        <v>44800000</v>
      </c>
      <c r="BT21" s="14">
        <f t="shared" si="2"/>
        <v>49200000</v>
      </c>
      <c r="BU21" s="14">
        <f t="shared" si="3"/>
        <v>49200000</v>
      </c>
    </row>
    <row r="22" spans="2:73">
      <c r="B22" s="57"/>
      <c r="D22" s="54" t="s">
        <v>55</v>
      </c>
      <c r="G22" s="1" t="s">
        <v>114</v>
      </c>
      <c r="H22" s="31">
        <f>'【PL】事業計画（サンプル）'!K32</f>
        <v>0</v>
      </c>
      <c r="I22" s="31">
        <f>'【PL】事業計画（サンプル）'!L32</f>
        <v>0</v>
      </c>
      <c r="J22" s="31">
        <f>'【PL】事業計画（サンプル）'!M32</f>
        <v>0</v>
      </c>
      <c r="K22" s="31">
        <f>'【PL】事業計画（サンプル）'!N32</f>
        <v>0</v>
      </c>
      <c r="L22" s="31">
        <f>'【PL】事業計画（サンプル）'!O32</f>
        <v>0</v>
      </c>
      <c r="M22" s="31">
        <f>'【PL】事業計画（サンプル）'!P32</f>
        <v>0</v>
      </c>
      <c r="N22" s="31">
        <f>'【PL】事業計画（サンプル）'!Q32</f>
        <v>150000</v>
      </c>
      <c r="O22" s="31">
        <f>'【PL】事業計画（サンプル）'!R32</f>
        <v>150000</v>
      </c>
      <c r="P22" s="31">
        <f>'【PL】事業計画（サンプル）'!S32</f>
        <v>150000</v>
      </c>
      <c r="Q22" s="31">
        <f>'【PL】事業計画（サンプル）'!T32</f>
        <v>150000</v>
      </c>
      <c r="R22" s="31">
        <f>'【PL】事業計画（サンプル）'!U32</f>
        <v>150000</v>
      </c>
      <c r="S22" s="31">
        <f>'【PL】事業計画（サンプル）'!V32</f>
        <v>150000</v>
      </c>
      <c r="T22" s="31">
        <f>'【PL】事業計画（サンプル）'!W32</f>
        <v>150000</v>
      </c>
      <c r="U22" s="31">
        <f>'【PL】事業計画（サンプル）'!X32</f>
        <v>150000</v>
      </c>
      <c r="V22" s="31">
        <f>'【PL】事業計画（サンプル）'!Y32</f>
        <v>150000</v>
      </c>
      <c r="W22" s="31">
        <f>'【PL】事業計画（サンプル）'!Z32</f>
        <v>150000</v>
      </c>
      <c r="X22" s="31">
        <f>'【PL】事業計画（サンプル）'!AA32</f>
        <v>150000</v>
      </c>
      <c r="Y22" s="31">
        <f>'【PL】事業計画（サンプル）'!AB32</f>
        <v>150000</v>
      </c>
      <c r="Z22" s="31">
        <f>'【PL】事業計画（サンプル）'!AC32</f>
        <v>150000</v>
      </c>
      <c r="AA22" s="31">
        <f>'【PL】事業計画（サンプル）'!AD32</f>
        <v>150000</v>
      </c>
      <c r="AB22" s="31">
        <f>'【PL】事業計画（サンプル）'!AE32</f>
        <v>150000</v>
      </c>
      <c r="AC22" s="31">
        <f>'【PL】事業計画（サンプル）'!AF32</f>
        <v>150000</v>
      </c>
      <c r="AD22" s="31">
        <f>'【PL】事業計画（サンプル）'!AG32</f>
        <v>150000</v>
      </c>
      <c r="AE22" s="31">
        <f>'【PL】事業計画（サンプル）'!AH32</f>
        <v>150000</v>
      </c>
      <c r="AF22" s="31">
        <f>'【PL】事業計画（サンプル）'!AI32</f>
        <v>150000</v>
      </c>
      <c r="AG22" s="31">
        <f>'【PL】事業計画（サンプル）'!AJ32</f>
        <v>150000</v>
      </c>
      <c r="AH22" s="31">
        <f>'【PL】事業計画（サンプル）'!AK32</f>
        <v>150000</v>
      </c>
      <c r="AI22" s="31">
        <f>'【PL】事業計画（サンプル）'!AL32</f>
        <v>150000</v>
      </c>
      <c r="AJ22" s="31">
        <f>'【PL】事業計画（サンプル）'!AM32</f>
        <v>150000</v>
      </c>
      <c r="AK22" s="31">
        <f>'【PL】事業計画（サンプル）'!AN32</f>
        <v>150000</v>
      </c>
      <c r="AL22" s="31">
        <f>'【PL】事業計画（サンプル）'!AO32</f>
        <v>150000</v>
      </c>
      <c r="AM22" s="31">
        <f>'【PL】事業計画（サンプル）'!AP32</f>
        <v>150000</v>
      </c>
      <c r="AN22" s="31">
        <f>'【PL】事業計画（サンプル）'!AQ32</f>
        <v>150000</v>
      </c>
      <c r="AO22" s="31">
        <f>'【PL】事業計画（サンプル）'!AR32</f>
        <v>150000</v>
      </c>
      <c r="AP22" s="31">
        <f>'【PL】事業計画（サンプル）'!AS32</f>
        <v>150000</v>
      </c>
      <c r="AQ22" s="31">
        <f>'【PL】事業計画（サンプル）'!AT32</f>
        <v>150000</v>
      </c>
      <c r="AR22" s="31">
        <f>'【PL】事業計画（サンプル）'!AU32</f>
        <v>150000</v>
      </c>
      <c r="AS22" s="31">
        <f>'【PL】事業計画（サンプル）'!AV32</f>
        <v>150000</v>
      </c>
      <c r="AT22" s="31">
        <f>'【PL】事業計画（サンプル）'!AW32</f>
        <v>150000</v>
      </c>
      <c r="AU22" s="31">
        <f>'【PL】事業計画（サンプル）'!AX32</f>
        <v>150000</v>
      </c>
      <c r="AV22" s="31">
        <f>'【PL】事業計画（サンプル）'!AY32</f>
        <v>150000</v>
      </c>
      <c r="AW22" s="31">
        <f>'【PL】事業計画（サンプル）'!AZ32</f>
        <v>150000</v>
      </c>
      <c r="AX22" s="31">
        <f>'【PL】事業計画（サンプル）'!BA32</f>
        <v>150000</v>
      </c>
      <c r="AY22" s="31">
        <f>'【PL】事業計画（サンプル）'!BB32</f>
        <v>150000</v>
      </c>
      <c r="AZ22" s="31">
        <f>'【PL】事業計画（サンプル）'!BC32</f>
        <v>150000</v>
      </c>
      <c r="BA22" s="31">
        <f>'【PL】事業計画（サンプル）'!BD32</f>
        <v>150000</v>
      </c>
      <c r="BB22" s="31">
        <f>'【PL】事業計画（サンプル）'!BE32</f>
        <v>150000</v>
      </c>
      <c r="BC22" s="31">
        <f>'【PL】事業計画（サンプル）'!BF32</f>
        <v>150000</v>
      </c>
      <c r="BD22" s="31">
        <f>'【PL】事業計画（サンプル）'!BG32</f>
        <v>150000</v>
      </c>
      <c r="BE22" s="31">
        <f>'【PL】事業計画（サンプル）'!BH32</f>
        <v>150000</v>
      </c>
      <c r="BF22" s="31">
        <f>'【PL】事業計画（サンプル）'!BI32</f>
        <v>150000</v>
      </c>
      <c r="BG22" s="31">
        <f>'【PL】事業計画（サンプル）'!BJ32</f>
        <v>150000</v>
      </c>
      <c r="BH22" s="31">
        <f>'【PL】事業計画（サンプル）'!BK32</f>
        <v>150000</v>
      </c>
      <c r="BI22" s="31">
        <f>'【PL】事業計画（サンプル）'!BL32</f>
        <v>150000</v>
      </c>
      <c r="BJ22" s="31">
        <f>'【PL】事業計画（サンプル）'!BM32</f>
        <v>150000</v>
      </c>
      <c r="BK22" s="31">
        <f>'【PL】事業計画（サンプル）'!BN32</f>
        <v>150000</v>
      </c>
      <c r="BL22" s="31">
        <f>'【PL】事業計画（サンプル）'!BO32</f>
        <v>150000</v>
      </c>
      <c r="BM22" s="31">
        <f>'【PL】事業計画（サンプル）'!BP32</f>
        <v>150000</v>
      </c>
      <c r="BN22" s="31">
        <f>'【PL】事業計画（サンプル）'!BQ32</f>
        <v>150000</v>
      </c>
      <c r="BO22" s="31">
        <f>'【PL】事業計画（サンプル）'!BR32</f>
        <v>150000</v>
      </c>
      <c r="BQ22" s="13">
        <f t="shared" si="0"/>
        <v>900000</v>
      </c>
      <c r="BR22" s="13">
        <f t="shared" si="4"/>
        <v>1800000</v>
      </c>
      <c r="BS22" s="13">
        <f t="shared" si="1"/>
        <v>1800000</v>
      </c>
      <c r="BT22" s="13">
        <f t="shared" si="2"/>
        <v>1800000</v>
      </c>
      <c r="BU22" s="13">
        <f t="shared" si="3"/>
        <v>1800000</v>
      </c>
    </row>
    <row r="23" spans="2:73">
      <c r="B23" s="57"/>
      <c r="D23" s="54" t="s">
        <v>56</v>
      </c>
      <c r="G23" s="1" t="s">
        <v>114</v>
      </c>
      <c r="H23" s="31">
        <f>'【PL】事業計画（サンプル）'!K33</f>
        <v>0</v>
      </c>
      <c r="I23" s="31">
        <f>'【PL】事業計画（サンプル）'!L33</f>
        <v>0</v>
      </c>
      <c r="J23" s="31">
        <f>'【PL】事業計画（サンプル）'!M33</f>
        <v>0</v>
      </c>
      <c r="K23" s="31">
        <f>'【PL】事業計画（サンプル）'!N33</f>
        <v>0</v>
      </c>
      <c r="L23" s="31">
        <f>'【PL】事業計画（サンプル）'!O33</f>
        <v>0</v>
      </c>
      <c r="M23" s="31">
        <f>'【PL】事業計画（サンプル）'!P33</f>
        <v>0</v>
      </c>
      <c r="N23" s="31">
        <f>'【PL】事業計画（サンプル）'!Q33</f>
        <v>0</v>
      </c>
      <c r="O23" s="31">
        <f>'【PL】事業計画（サンプル）'!R33</f>
        <v>0</v>
      </c>
      <c r="P23" s="31">
        <f>'【PL】事業計画（サンプル）'!S33</f>
        <v>0</v>
      </c>
      <c r="Q23" s="31">
        <f>'【PL】事業計画（サンプル）'!T33</f>
        <v>0</v>
      </c>
      <c r="R23" s="31">
        <f>'【PL】事業計画（サンプル）'!U33</f>
        <v>0</v>
      </c>
      <c r="S23" s="31">
        <f>'【PL】事業計画（サンプル）'!V33</f>
        <v>0</v>
      </c>
      <c r="T23" s="31">
        <f>'【PL】事業計画（サンプル）'!W33</f>
        <v>250000</v>
      </c>
      <c r="U23" s="31">
        <f>'【PL】事業計画（サンプル）'!X33</f>
        <v>250000</v>
      </c>
      <c r="V23" s="31">
        <f>'【PL】事業計画（サンプル）'!Y33</f>
        <v>250000</v>
      </c>
      <c r="W23" s="31">
        <f>'【PL】事業計画（サンプル）'!Z33</f>
        <v>250000</v>
      </c>
      <c r="X23" s="31">
        <f>'【PL】事業計画（サンプル）'!AA33</f>
        <v>250000</v>
      </c>
      <c r="Y23" s="31">
        <f>'【PL】事業計画（サンプル）'!AB33</f>
        <v>250000</v>
      </c>
      <c r="Z23" s="31">
        <f>'【PL】事業計画（サンプル）'!AC33</f>
        <v>250000</v>
      </c>
      <c r="AA23" s="31">
        <f>'【PL】事業計画（サンプル）'!AD33</f>
        <v>250000</v>
      </c>
      <c r="AB23" s="31">
        <f>'【PL】事業計画（サンプル）'!AE33</f>
        <v>250000</v>
      </c>
      <c r="AC23" s="31">
        <f>'【PL】事業計画（サンプル）'!AF33</f>
        <v>250000</v>
      </c>
      <c r="AD23" s="31">
        <f>'【PL】事業計画（サンプル）'!AG33</f>
        <v>250000</v>
      </c>
      <c r="AE23" s="31">
        <f>'【PL】事業計画（サンプル）'!AH33</f>
        <v>250000</v>
      </c>
      <c r="AF23" s="31">
        <f>'【PL】事業計画（サンプル）'!AI33</f>
        <v>250000</v>
      </c>
      <c r="AG23" s="31">
        <f>'【PL】事業計画（サンプル）'!AJ33</f>
        <v>250000</v>
      </c>
      <c r="AH23" s="31">
        <f>'【PL】事業計画（サンプル）'!AK33</f>
        <v>250000</v>
      </c>
      <c r="AI23" s="31">
        <f>'【PL】事業計画（サンプル）'!AL33</f>
        <v>250000</v>
      </c>
      <c r="AJ23" s="31">
        <f>'【PL】事業計画（サンプル）'!AM33</f>
        <v>250000</v>
      </c>
      <c r="AK23" s="31">
        <f>'【PL】事業計画（サンプル）'!AN33</f>
        <v>250000</v>
      </c>
      <c r="AL23" s="31">
        <f>'【PL】事業計画（サンプル）'!AO33</f>
        <v>250000</v>
      </c>
      <c r="AM23" s="31">
        <f>'【PL】事業計画（サンプル）'!AP33</f>
        <v>250000</v>
      </c>
      <c r="AN23" s="31">
        <f>'【PL】事業計画（サンプル）'!AQ33</f>
        <v>250000</v>
      </c>
      <c r="AO23" s="31">
        <f>'【PL】事業計画（サンプル）'!AR33</f>
        <v>250000</v>
      </c>
      <c r="AP23" s="31">
        <f>'【PL】事業計画（サンプル）'!AS33</f>
        <v>250000</v>
      </c>
      <c r="AQ23" s="31">
        <f>'【PL】事業計画（サンプル）'!AT33</f>
        <v>250000</v>
      </c>
      <c r="AR23" s="31">
        <f>'【PL】事業計画（サンプル）'!AU33</f>
        <v>250000</v>
      </c>
      <c r="AS23" s="31">
        <f>'【PL】事業計画（サンプル）'!AV33</f>
        <v>250000</v>
      </c>
      <c r="AT23" s="31">
        <f>'【PL】事業計画（サンプル）'!AW33</f>
        <v>250000</v>
      </c>
      <c r="AU23" s="31">
        <f>'【PL】事業計画（サンプル）'!AX33</f>
        <v>250000</v>
      </c>
      <c r="AV23" s="31">
        <f>'【PL】事業計画（サンプル）'!AY33</f>
        <v>250000</v>
      </c>
      <c r="AW23" s="31">
        <f>'【PL】事業計画（サンプル）'!AZ33</f>
        <v>250000</v>
      </c>
      <c r="AX23" s="31">
        <f>'【PL】事業計画（サンプル）'!BA33</f>
        <v>250000</v>
      </c>
      <c r="AY23" s="31">
        <f>'【PL】事業計画（サンプル）'!BB33</f>
        <v>250000</v>
      </c>
      <c r="AZ23" s="31">
        <f>'【PL】事業計画（サンプル）'!BC33</f>
        <v>250000</v>
      </c>
      <c r="BA23" s="31">
        <f>'【PL】事業計画（サンプル）'!BD33</f>
        <v>250000</v>
      </c>
      <c r="BB23" s="31">
        <f>'【PL】事業計画（サンプル）'!BE33</f>
        <v>250000</v>
      </c>
      <c r="BC23" s="31">
        <f>'【PL】事業計画（サンプル）'!BF33</f>
        <v>250000</v>
      </c>
      <c r="BD23" s="31">
        <f>'【PL】事業計画（サンプル）'!BG33</f>
        <v>250000</v>
      </c>
      <c r="BE23" s="31">
        <f>'【PL】事業計画（サンプル）'!BH33</f>
        <v>250000</v>
      </c>
      <c r="BF23" s="31">
        <f>'【PL】事業計画（サンプル）'!BI33</f>
        <v>250000</v>
      </c>
      <c r="BG23" s="31">
        <f>'【PL】事業計画（サンプル）'!BJ33</f>
        <v>250000</v>
      </c>
      <c r="BH23" s="31">
        <f>'【PL】事業計画（サンプル）'!BK33</f>
        <v>250000</v>
      </c>
      <c r="BI23" s="31">
        <f>'【PL】事業計画（サンプル）'!BL33</f>
        <v>250000</v>
      </c>
      <c r="BJ23" s="31">
        <f>'【PL】事業計画（サンプル）'!BM33</f>
        <v>250000</v>
      </c>
      <c r="BK23" s="31">
        <f>'【PL】事業計画（サンプル）'!BN33</f>
        <v>250000</v>
      </c>
      <c r="BL23" s="31">
        <f>'【PL】事業計画（サンプル）'!BO33</f>
        <v>250000</v>
      </c>
      <c r="BM23" s="31">
        <f>'【PL】事業計画（サンプル）'!BP33</f>
        <v>250000</v>
      </c>
      <c r="BN23" s="31">
        <f>'【PL】事業計画（サンプル）'!BQ33</f>
        <v>250000</v>
      </c>
      <c r="BO23" s="31">
        <f>'【PL】事業計画（サンプル）'!BR33</f>
        <v>250000</v>
      </c>
      <c r="BQ23" s="13">
        <f t="shared" si="0"/>
        <v>0</v>
      </c>
      <c r="BR23" s="13">
        <f t="shared" si="4"/>
        <v>3000000</v>
      </c>
      <c r="BS23" s="13">
        <f t="shared" si="1"/>
        <v>3000000</v>
      </c>
      <c r="BT23" s="13">
        <f t="shared" si="2"/>
        <v>3000000</v>
      </c>
      <c r="BU23" s="13">
        <f t="shared" si="3"/>
        <v>3000000</v>
      </c>
    </row>
    <row r="24" spans="2:73">
      <c r="B24" s="57"/>
      <c r="C24" s="5"/>
      <c r="D24" s="54" t="s">
        <v>57</v>
      </c>
      <c r="G24" s="1" t="s">
        <v>114</v>
      </c>
      <c r="H24" s="31">
        <f>'【PL】事業計画（サンプル）'!K34</f>
        <v>0</v>
      </c>
      <c r="I24" s="31">
        <f>'【PL】事業計画（サンプル）'!L34</f>
        <v>0</v>
      </c>
      <c r="J24" s="31">
        <f>'【PL】事業計画（サンプル）'!M34</f>
        <v>0</v>
      </c>
      <c r="K24" s="31">
        <f>'【PL】事業計画（サンプル）'!N34</f>
        <v>0</v>
      </c>
      <c r="L24" s="31">
        <f>'【PL】事業計画（サンプル）'!O34</f>
        <v>0</v>
      </c>
      <c r="M24" s="31">
        <f>'【PL】事業計画（サンプル）'!P34</f>
        <v>0</v>
      </c>
      <c r="N24" s="31">
        <f>'【PL】事業計画（サンプル）'!Q34</f>
        <v>0</v>
      </c>
      <c r="O24" s="31">
        <f>'【PL】事業計画（サンプル）'!R34</f>
        <v>0</v>
      </c>
      <c r="P24" s="31">
        <f>'【PL】事業計画（サンプル）'!S34</f>
        <v>0</v>
      </c>
      <c r="Q24" s="31">
        <f>'【PL】事業計画（サンプル）'!T34</f>
        <v>0</v>
      </c>
      <c r="R24" s="31">
        <f>'【PL】事業計画（サンプル）'!U34</f>
        <v>0</v>
      </c>
      <c r="S24" s="31">
        <f>'【PL】事業計画（サンプル）'!V34</f>
        <v>0</v>
      </c>
      <c r="T24" s="31">
        <f>'【PL】事業計画（サンプル）'!W34</f>
        <v>0</v>
      </c>
      <c r="U24" s="31">
        <f>'【PL】事業計画（サンプル）'!X34</f>
        <v>0</v>
      </c>
      <c r="V24" s="31">
        <f>'【PL】事業計画（サンプル）'!Y34</f>
        <v>0</v>
      </c>
      <c r="W24" s="31">
        <f>'【PL】事業計画（サンプル）'!Z34</f>
        <v>0</v>
      </c>
      <c r="X24" s="31">
        <f>'【PL】事業計画（サンプル）'!AA34</f>
        <v>0</v>
      </c>
      <c r="Y24" s="31">
        <f>'【PL】事業計画（サンプル）'!AB34</f>
        <v>0</v>
      </c>
      <c r="Z24" s="31">
        <f>'【PL】事業計画（サンプル）'!AC34</f>
        <v>180000</v>
      </c>
      <c r="AA24" s="31">
        <f>'【PL】事業計画（サンプル）'!AD34</f>
        <v>180000</v>
      </c>
      <c r="AB24" s="31">
        <f>'【PL】事業計画（サンプル）'!AE34</f>
        <v>180000</v>
      </c>
      <c r="AC24" s="31">
        <f>'【PL】事業計画（サンプル）'!AF34</f>
        <v>180000</v>
      </c>
      <c r="AD24" s="31">
        <f>'【PL】事業計画（サンプル）'!AG34</f>
        <v>180000</v>
      </c>
      <c r="AE24" s="31">
        <f>'【PL】事業計画（サンプル）'!AH34</f>
        <v>180000</v>
      </c>
      <c r="AF24" s="31">
        <f>'【PL】事業計画（サンプル）'!AI34</f>
        <v>180000</v>
      </c>
      <c r="AG24" s="31">
        <f>'【PL】事業計画（サンプル）'!AJ34</f>
        <v>180000</v>
      </c>
      <c r="AH24" s="31">
        <f>'【PL】事業計画（サンプル）'!AK34</f>
        <v>180000</v>
      </c>
      <c r="AI24" s="31">
        <f>'【PL】事業計画（サンプル）'!AL34</f>
        <v>180000</v>
      </c>
      <c r="AJ24" s="31">
        <f>'【PL】事業計画（サンプル）'!AM34</f>
        <v>180000</v>
      </c>
      <c r="AK24" s="31">
        <f>'【PL】事業計画（サンプル）'!AN34</f>
        <v>180000</v>
      </c>
      <c r="AL24" s="31">
        <f>'【PL】事業計画（サンプル）'!AO34</f>
        <v>180000</v>
      </c>
      <c r="AM24" s="31">
        <f>'【PL】事業計画（サンプル）'!AP34</f>
        <v>180000</v>
      </c>
      <c r="AN24" s="31">
        <f>'【PL】事業計画（サンプル）'!AQ34</f>
        <v>180000</v>
      </c>
      <c r="AO24" s="31">
        <f>'【PL】事業計画（サンプル）'!AR34</f>
        <v>180000</v>
      </c>
      <c r="AP24" s="31">
        <f>'【PL】事業計画（サンプル）'!AS34</f>
        <v>180000</v>
      </c>
      <c r="AQ24" s="31">
        <f>'【PL】事業計画（サンプル）'!AT34</f>
        <v>180000</v>
      </c>
      <c r="AR24" s="31">
        <f>'【PL】事業計画（サンプル）'!AU34</f>
        <v>180000</v>
      </c>
      <c r="AS24" s="31">
        <f>'【PL】事業計画（サンプル）'!AV34</f>
        <v>180000</v>
      </c>
      <c r="AT24" s="31">
        <f>'【PL】事業計画（サンプル）'!AW34</f>
        <v>180000</v>
      </c>
      <c r="AU24" s="31">
        <f>'【PL】事業計画（サンプル）'!AX34</f>
        <v>180000</v>
      </c>
      <c r="AV24" s="31">
        <f>'【PL】事業計画（サンプル）'!AY34</f>
        <v>180000</v>
      </c>
      <c r="AW24" s="31">
        <f>'【PL】事業計画（サンプル）'!AZ34</f>
        <v>180000</v>
      </c>
      <c r="AX24" s="31">
        <f>'【PL】事業計画（サンプル）'!BA34</f>
        <v>180000</v>
      </c>
      <c r="AY24" s="31">
        <f>'【PL】事業計画（サンプル）'!BB34</f>
        <v>180000</v>
      </c>
      <c r="AZ24" s="31">
        <f>'【PL】事業計画（サンプル）'!BC34</f>
        <v>180000</v>
      </c>
      <c r="BA24" s="31">
        <f>'【PL】事業計画（サンプル）'!BD34</f>
        <v>180000</v>
      </c>
      <c r="BB24" s="31">
        <f>'【PL】事業計画（サンプル）'!BE34</f>
        <v>180000</v>
      </c>
      <c r="BC24" s="31">
        <f>'【PL】事業計画（サンプル）'!BF34</f>
        <v>180000</v>
      </c>
      <c r="BD24" s="31">
        <f>'【PL】事業計画（サンプル）'!BG34</f>
        <v>180000</v>
      </c>
      <c r="BE24" s="31">
        <f>'【PL】事業計画（サンプル）'!BH34</f>
        <v>180000</v>
      </c>
      <c r="BF24" s="31">
        <f>'【PL】事業計画（サンプル）'!BI34</f>
        <v>180000</v>
      </c>
      <c r="BG24" s="31">
        <f>'【PL】事業計画（サンプル）'!BJ34</f>
        <v>180000</v>
      </c>
      <c r="BH24" s="31">
        <f>'【PL】事業計画（サンプル）'!BK34</f>
        <v>180000</v>
      </c>
      <c r="BI24" s="31">
        <f>'【PL】事業計画（サンプル）'!BL34</f>
        <v>180000</v>
      </c>
      <c r="BJ24" s="31">
        <f>'【PL】事業計画（サンプル）'!BM34</f>
        <v>180000</v>
      </c>
      <c r="BK24" s="31">
        <f>'【PL】事業計画（サンプル）'!BN34</f>
        <v>180000</v>
      </c>
      <c r="BL24" s="31">
        <f>'【PL】事業計画（サンプル）'!BO34</f>
        <v>180000</v>
      </c>
      <c r="BM24" s="31">
        <f>'【PL】事業計画（サンプル）'!BP34</f>
        <v>180000</v>
      </c>
      <c r="BN24" s="31">
        <f>'【PL】事業計画（サンプル）'!BQ34</f>
        <v>180000</v>
      </c>
      <c r="BO24" s="31">
        <f>'【PL】事業計画（サンプル）'!BR34</f>
        <v>180000</v>
      </c>
      <c r="BQ24" s="13">
        <f t="shared" si="0"/>
        <v>0</v>
      </c>
      <c r="BR24" s="13">
        <f t="shared" si="4"/>
        <v>1080000</v>
      </c>
      <c r="BS24" s="13">
        <f t="shared" si="1"/>
        <v>2160000</v>
      </c>
      <c r="BT24" s="13">
        <f t="shared" si="2"/>
        <v>2160000</v>
      </c>
      <c r="BU24" s="13">
        <f t="shared" si="3"/>
        <v>2160000</v>
      </c>
    </row>
    <row r="25" spans="2:73">
      <c r="B25" s="57"/>
      <c r="D25" s="63"/>
      <c r="E25" s="35"/>
      <c r="F25" s="35"/>
      <c r="G25" s="3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Q25" s="52"/>
      <c r="BR25" s="52"/>
      <c r="BS25" s="52"/>
      <c r="BT25" s="52"/>
      <c r="BU25" s="52"/>
    </row>
    <row r="26" spans="2:73">
      <c r="B26" s="57"/>
      <c r="C26" s="53" t="s">
        <v>28</v>
      </c>
      <c r="D26" s="11"/>
      <c r="E26" s="11"/>
      <c r="F26" s="11"/>
      <c r="G26" s="15" t="s">
        <v>116</v>
      </c>
      <c r="H26" s="14">
        <f>SUM(H22:H25)</f>
        <v>0</v>
      </c>
      <c r="I26" s="14">
        <f t="shared" ref="I26:BO26" si="8">SUM(I22:I25)</f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150000</v>
      </c>
      <c r="O26" s="14">
        <f t="shared" si="8"/>
        <v>150000</v>
      </c>
      <c r="P26" s="14">
        <f t="shared" si="8"/>
        <v>150000</v>
      </c>
      <c r="Q26" s="14">
        <f t="shared" si="8"/>
        <v>150000</v>
      </c>
      <c r="R26" s="14">
        <f t="shared" si="8"/>
        <v>150000</v>
      </c>
      <c r="S26" s="14">
        <f t="shared" si="8"/>
        <v>150000</v>
      </c>
      <c r="T26" s="14">
        <f t="shared" si="8"/>
        <v>400000</v>
      </c>
      <c r="U26" s="14">
        <f t="shared" si="8"/>
        <v>400000</v>
      </c>
      <c r="V26" s="14">
        <f t="shared" si="8"/>
        <v>400000</v>
      </c>
      <c r="W26" s="14">
        <f t="shared" si="8"/>
        <v>400000</v>
      </c>
      <c r="X26" s="14">
        <f t="shared" si="8"/>
        <v>400000</v>
      </c>
      <c r="Y26" s="14">
        <f t="shared" si="8"/>
        <v>400000</v>
      </c>
      <c r="Z26" s="14">
        <f t="shared" si="8"/>
        <v>580000</v>
      </c>
      <c r="AA26" s="14">
        <f t="shared" si="8"/>
        <v>580000</v>
      </c>
      <c r="AB26" s="14">
        <f t="shared" si="8"/>
        <v>580000</v>
      </c>
      <c r="AC26" s="14">
        <f t="shared" si="8"/>
        <v>580000</v>
      </c>
      <c r="AD26" s="14">
        <f t="shared" si="8"/>
        <v>580000</v>
      </c>
      <c r="AE26" s="14">
        <f t="shared" si="8"/>
        <v>580000</v>
      </c>
      <c r="AF26" s="14">
        <f t="shared" si="8"/>
        <v>580000</v>
      </c>
      <c r="AG26" s="14">
        <f t="shared" si="8"/>
        <v>580000</v>
      </c>
      <c r="AH26" s="14">
        <f t="shared" si="8"/>
        <v>580000</v>
      </c>
      <c r="AI26" s="14">
        <f t="shared" si="8"/>
        <v>580000</v>
      </c>
      <c r="AJ26" s="14">
        <f t="shared" si="8"/>
        <v>580000</v>
      </c>
      <c r="AK26" s="14">
        <f t="shared" si="8"/>
        <v>580000</v>
      </c>
      <c r="AL26" s="14">
        <f t="shared" si="8"/>
        <v>580000</v>
      </c>
      <c r="AM26" s="14">
        <f t="shared" si="8"/>
        <v>580000</v>
      </c>
      <c r="AN26" s="14">
        <f t="shared" si="8"/>
        <v>580000</v>
      </c>
      <c r="AO26" s="14">
        <f t="shared" si="8"/>
        <v>580000</v>
      </c>
      <c r="AP26" s="14">
        <f t="shared" si="8"/>
        <v>580000</v>
      </c>
      <c r="AQ26" s="14">
        <f t="shared" si="8"/>
        <v>580000</v>
      </c>
      <c r="AR26" s="14">
        <f t="shared" si="8"/>
        <v>580000</v>
      </c>
      <c r="AS26" s="14">
        <f t="shared" si="8"/>
        <v>580000</v>
      </c>
      <c r="AT26" s="14">
        <f t="shared" si="8"/>
        <v>580000</v>
      </c>
      <c r="AU26" s="14">
        <f t="shared" si="8"/>
        <v>580000</v>
      </c>
      <c r="AV26" s="14">
        <f t="shared" si="8"/>
        <v>580000</v>
      </c>
      <c r="AW26" s="14">
        <f t="shared" si="8"/>
        <v>580000</v>
      </c>
      <c r="AX26" s="14">
        <f t="shared" si="8"/>
        <v>580000</v>
      </c>
      <c r="AY26" s="14">
        <f t="shared" si="8"/>
        <v>580000</v>
      </c>
      <c r="AZ26" s="14">
        <f t="shared" si="8"/>
        <v>580000</v>
      </c>
      <c r="BA26" s="14">
        <f t="shared" si="8"/>
        <v>580000</v>
      </c>
      <c r="BB26" s="14">
        <f t="shared" si="8"/>
        <v>580000</v>
      </c>
      <c r="BC26" s="14">
        <f t="shared" si="8"/>
        <v>580000</v>
      </c>
      <c r="BD26" s="14">
        <f t="shared" si="8"/>
        <v>580000</v>
      </c>
      <c r="BE26" s="14">
        <f t="shared" si="8"/>
        <v>580000</v>
      </c>
      <c r="BF26" s="14">
        <f t="shared" si="8"/>
        <v>580000</v>
      </c>
      <c r="BG26" s="14">
        <f t="shared" si="8"/>
        <v>580000</v>
      </c>
      <c r="BH26" s="14">
        <f t="shared" si="8"/>
        <v>580000</v>
      </c>
      <c r="BI26" s="14">
        <f t="shared" si="8"/>
        <v>580000</v>
      </c>
      <c r="BJ26" s="14">
        <f t="shared" si="8"/>
        <v>580000</v>
      </c>
      <c r="BK26" s="14">
        <f t="shared" si="8"/>
        <v>580000</v>
      </c>
      <c r="BL26" s="14">
        <f t="shared" si="8"/>
        <v>580000</v>
      </c>
      <c r="BM26" s="14">
        <f t="shared" si="8"/>
        <v>580000</v>
      </c>
      <c r="BN26" s="14">
        <f t="shared" si="8"/>
        <v>580000</v>
      </c>
      <c r="BO26" s="14">
        <f t="shared" si="8"/>
        <v>580000</v>
      </c>
      <c r="BQ26" s="14">
        <f t="shared" si="0"/>
        <v>900000</v>
      </c>
      <c r="BR26" s="14">
        <f t="shared" si="4"/>
        <v>5880000</v>
      </c>
      <c r="BS26" s="14">
        <f t="shared" si="1"/>
        <v>6960000</v>
      </c>
      <c r="BT26" s="14">
        <f t="shared" si="2"/>
        <v>6960000</v>
      </c>
      <c r="BU26" s="14">
        <f t="shared" si="3"/>
        <v>6960000</v>
      </c>
    </row>
    <row r="27" spans="2:73">
      <c r="B27" s="57"/>
      <c r="C27" s="11" t="s">
        <v>14</v>
      </c>
      <c r="D27" s="11"/>
      <c r="E27" s="11"/>
      <c r="F27" s="11"/>
      <c r="G27" s="15" t="s">
        <v>119</v>
      </c>
      <c r="H27" s="14"/>
      <c r="I27" s="14">
        <f>'【PL】事業計画（サンプル）'!K37</f>
        <v>240000</v>
      </c>
      <c r="J27" s="14">
        <f>'【PL】事業計画（サンプル）'!L37</f>
        <v>240000</v>
      </c>
      <c r="K27" s="14">
        <f>'【PL】事業計画（サンプル）'!M37</f>
        <v>240000</v>
      </c>
      <c r="L27" s="14">
        <f>'【PL】事業計画（サンプル）'!N37</f>
        <v>240000</v>
      </c>
      <c r="M27" s="14">
        <f>'【PL】事業計画（サンプル）'!O37</f>
        <v>240000</v>
      </c>
      <c r="N27" s="14">
        <f>'【PL】事業計画（サンプル）'!P37</f>
        <v>240000</v>
      </c>
      <c r="O27" s="14">
        <f>'【PL】事業計画（サンプル）'!Q37</f>
        <v>337500</v>
      </c>
      <c r="P27" s="14">
        <f>'【PL】事業計画（サンプル）'!R37</f>
        <v>337500</v>
      </c>
      <c r="Q27" s="14">
        <f>'【PL】事業計画（サンプル）'!S37</f>
        <v>337500</v>
      </c>
      <c r="R27" s="14">
        <f>'【PL】事業計画（サンプル）'!T37</f>
        <v>397500</v>
      </c>
      <c r="S27" s="14">
        <f>'【PL】事業計画（サンプル）'!U37</f>
        <v>397500</v>
      </c>
      <c r="T27" s="14">
        <f>'【PL】事業計画（サンプル）'!V37</f>
        <v>397500</v>
      </c>
      <c r="U27" s="14">
        <f>'【PL】事業計画（サンプル）'!W37</f>
        <v>435000</v>
      </c>
      <c r="V27" s="14">
        <f>'【PL】事業計画（サンプル）'!X37</f>
        <v>435000</v>
      </c>
      <c r="W27" s="14">
        <f>'【PL】事業計画（サンプル）'!Y37</f>
        <v>495000</v>
      </c>
      <c r="X27" s="14">
        <f>'【PL】事業計画（サンプル）'!Z37</f>
        <v>495000</v>
      </c>
      <c r="Y27" s="14">
        <f>'【PL】事業計画（サンプル）'!AA37</f>
        <v>495000</v>
      </c>
      <c r="Z27" s="14">
        <f>'【PL】事業計画（サンプル）'!AB37</f>
        <v>495000</v>
      </c>
      <c r="AA27" s="14">
        <f>'【PL】事業計画（サンプル）'!AC37</f>
        <v>582000</v>
      </c>
      <c r="AB27" s="14">
        <f>'【PL】事業計画（サンプル）'!AD37</f>
        <v>582000</v>
      </c>
      <c r="AC27" s="14">
        <f>'【PL】事業計画（サンプル）'!AE37</f>
        <v>582000</v>
      </c>
      <c r="AD27" s="14">
        <f>'【PL】事業計画（サンプル）'!AF37</f>
        <v>582000</v>
      </c>
      <c r="AE27" s="14">
        <f>'【PL】事業計画（サンプル）'!AG37</f>
        <v>582000</v>
      </c>
      <c r="AF27" s="14">
        <f>'【PL】事業計画（サンプル）'!AH37</f>
        <v>642000</v>
      </c>
      <c r="AG27" s="14">
        <f>'【PL】事業計画（サンプル）'!AI37</f>
        <v>642000</v>
      </c>
      <c r="AH27" s="14">
        <f>'【PL】事業計画（サンプル）'!AJ37</f>
        <v>642000</v>
      </c>
      <c r="AI27" s="14">
        <f>'【PL】事業計画（サンプル）'!AK37</f>
        <v>642000</v>
      </c>
      <c r="AJ27" s="14">
        <f>'【PL】事業計画（サンプル）'!AL37</f>
        <v>642000</v>
      </c>
      <c r="AK27" s="14">
        <f>'【PL】事業計画（サンプル）'!AM37</f>
        <v>642000</v>
      </c>
      <c r="AL27" s="14">
        <f>'【PL】事業計画（サンプル）'!AN37</f>
        <v>642000</v>
      </c>
      <c r="AM27" s="14">
        <f>'【PL】事業計画（サンプル）'!AO37</f>
        <v>642000</v>
      </c>
      <c r="AN27" s="14">
        <f>'【PL】事業計画（サンプル）'!AP37</f>
        <v>642000</v>
      </c>
      <c r="AO27" s="14">
        <f>'【PL】事業計画（サンプル）'!AQ37</f>
        <v>642000</v>
      </c>
      <c r="AP27" s="14">
        <f>'【PL】事業計画（サンプル）'!AR37</f>
        <v>642000</v>
      </c>
      <c r="AQ27" s="14">
        <f>'【PL】事業計画（サンプル）'!AS37</f>
        <v>642000</v>
      </c>
      <c r="AR27" s="14">
        <f>'【PL】事業計画（サンプル）'!AT37</f>
        <v>702000</v>
      </c>
      <c r="AS27" s="14">
        <f>'【PL】事業計画（サンプル）'!AU37</f>
        <v>702000</v>
      </c>
      <c r="AT27" s="14">
        <f>'【PL】事業計画（サンプル）'!AV37</f>
        <v>702000</v>
      </c>
      <c r="AU27" s="14">
        <f>'【PL】事業計画（サンプル）'!AW37</f>
        <v>702000</v>
      </c>
      <c r="AV27" s="14">
        <f>'【PL】事業計画（サンプル）'!AX37</f>
        <v>702000</v>
      </c>
      <c r="AW27" s="14">
        <f>'【PL】事業計画（サンプル）'!AY37</f>
        <v>702000</v>
      </c>
      <c r="AX27" s="14">
        <f>'【PL】事業計画（サンプル）'!AZ37</f>
        <v>702000</v>
      </c>
      <c r="AY27" s="14">
        <f>'【PL】事業計画（サンプル）'!BA37</f>
        <v>702000</v>
      </c>
      <c r="AZ27" s="14">
        <f>'【PL】事業計画（サンプル）'!BB37</f>
        <v>702000</v>
      </c>
      <c r="BA27" s="14">
        <f>'【PL】事業計画（サンプル）'!BC37</f>
        <v>702000</v>
      </c>
      <c r="BB27" s="14">
        <f>'【PL】事業計画（サンプル）'!BD37</f>
        <v>702000</v>
      </c>
      <c r="BC27" s="14">
        <f>'【PL】事業計画（サンプル）'!BE37</f>
        <v>702000</v>
      </c>
      <c r="BD27" s="14">
        <f>'【PL】事業計画（サンプル）'!BF37</f>
        <v>702000</v>
      </c>
      <c r="BE27" s="14">
        <f>'【PL】事業計画（サンプル）'!BG37</f>
        <v>702000</v>
      </c>
      <c r="BF27" s="14">
        <f>'【PL】事業計画（サンプル）'!BH37</f>
        <v>702000</v>
      </c>
      <c r="BG27" s="14">
        <f>'【PL】事業計画（サンプル）'!BI37</f>
        <v>702000</v>
      </c>
      <c r="BH27" s="14">
        <f>'【PL】事業計画（サンプル）'!BJ37</f>
        <v>702000</v>
      </c>
      <c r="BI27" s="14">
        <f>'【PL】事業計画（サンプル）'!BK37</f>
        <v>702000</v>
      </c>
      <c r="BJ27" s="14">
        <f>'【PL】事業計画（サンプル）'!BL37</f>
        <v>702000</v>
      </c>
      <c r="BK27" s="14">
        <f>'【PL】事業計画（サンプル）'!BM37</f>
        <v>702000</v>
      </c>
      <c r="BL27" s="14">
        <f>'【PL】事業計画（サンプル）'!BN37</f>
        <v>702000</v>
      </c>
      <c r="BM27" s="14">
        <f>'【PL】事業計画（サンプル）'!BO37</f>
        <v>702000</v>
      </c>
      <c r="BN27" s="14">
        <f>'【PL】事業計画（サンプル）'!BP37</f>
        <v>702000</v>
      </c>
      <c r="BO27" s="14">
        <f>'【PL】事業計画（サンプル）'!BQ37</f>
        <v>702000</v>
      </c>
      <c r="BQ27" s="14">
        <f t="shared" si="0"/>
        <v>3247500</v>
      </c>
      <c r="BR27" s="14">
        <f t="shared" si="4"/>
        <v>6157500</v>
      </c>
      <c r="BS27" s="14">
        <f t="shared" si="1"/>
        <v>7704000</v>
      </c>
      <c r="BT27" s="14">
        <f t="shared" si="2"/>
        <v>8424000</v>
      </c>
      <c r="BU27" s="14">
        <f t="shared" si="3"/>
        <v>8424000</v>
      </c>
    </row>
    <row r="28" spans="2:73">
      <c r="B28" s="57"/>
      <c r="C28" s="11" t="s">
        <v>15</v>
      </c>
      <c r="D28" s="11"/>
      <c r="E28" s="11"/>
      <c r="F28" s="11"/>
      <c r="G28" s="15" t="s">
        <v>119</v>
      </c>
      <c r="H28" s="14"/>
      <c r="I28" s="14">
        <f>'【PL】事業計画（サンプル）'!K38</f>
        <v>20000</v>
      </c>
      <c r="J28" s="14">
        <f>'【PL】事業計画（サンプル）'!L38</f>
        <v>20000</v>
      </c>
      <c r="K28" s="14">
        <f>'【PL】事業計画（サンプル）'!M38</f>
        <v>20000</v>
      </c>
      <c r="L28" s="14">
        <f>'【PL】事業計画（サンプル）'!N38</f>
        <v>20000</v>
      </c>
      <c r="M28" s="14">
        <f>'【PL】事業計画（サンプル）'!O38</f>
        <v>20000</v>
      </c>
      <c r="N28" s="14">
        <f>'【PL】事業計画（サンプル）'!P38</f>
        <v>20000</v>
      </c>
      <c r="O28" s="14">
        <f>'【PL】事業計画（サンプル）'!Q38</f>
        <v>40000</v>
      </c>
      <c r="P28" s="14">
        <f>'【PL】事業計画（サンプル）'!R38</f>
        <v>40000</v>
      </c>
      <c r="Q28" s="14">
        <f>'【PL】事業計画（サンプル）'!S38</f>
        <v>40000</v>
      </c>
      <c r="R28" s="14">
        <f>'【PL】事業計画（サンプル）'!T38</f>
        <v>50000</v>
      </c>
      <c r="S28" s="14">
        <f>'【PL】事業計画（サンプル）'!U38</f>
        <v>50000</v>
      </c>
      <c r="T28" s="14">
        <f>'【PL】事業計画（サンプル）'!V38</f>
        <v>50000</v>
      </c>
      <c r="U28" s="14">
        <f>'【PL】事業計画（サンプル）'!W38</f>
        <v>60000</v>
      </c>
      <c r="V28" s="14">
        <f>'【PL】事業計画（サンプル）'!X38</f>
        <v>60000</v>
      </c>
      <c r="W28" s="14">
        <f>'【PL】事業計画（サンプル）'!Y38</f>
        <v>70000</v>
      </c>
      <c r="X28" s="14">
        <f>'【PL】事業計画（サンプル）'!Z38</f>
        <v>70000</v>
      </c>
      <c r="Y28" s="14">
        <f>'【PL】事業計画（サンプル）'!AA38</f>
        <v>70000</v>
      </c>
      <c r="Z28" s="14">
        <f>'【PL】事業計画（サンプル）'!AB38</f>
        <v>70000</v>
      </c>
      <c r="AA28" s="14">
        <f>'【PL】事業計画（サンプル）'!AC38</f>
        <v>90000</v>
      </c>
      <c r="AB28" s="14">
        <f>'【PL】事業計画（サンプル）'!AD38</f>
        <v>90000</v>
      </c>
      <c r="AC28" s="14">
        <f>'【PL】事業計画（サンプル）'!AE38</f>
        <v>90000</v>
      </c>
      <c r="AD28" s="14">
        <f>'【PL】事業計画（サンプル）'!AF38</f>
        <v>90000</v>
      </c>
      <c r="AE28" s="14">
        <f>'【PL】事業計画（サンプル）'!AG38</f>
        <v>90000</v>
      </c>
      <c r="AF28" s="14">
        <f>'【PL】事業計画（サンプル）'!AH38</f>
        <v>100000</v>
      </c>
      <c r="AG28" s="14">
        <f>'【PL】事業計画（サンプル）'!AI38</f>
        <v>100000</v>
      </c>
      <c r="AH28" s="14">
        <f>'【PL】事業計画（サンプル）'!AJ38</f>
        <v>100000</v>
      </c>
      <c r="AI28" s="14">
        <f>'【PL】事業計画（サンプル）'!AK38</f>
        <v>100000</v>
      </c>
      <c r="AJ28" s="14">
        <f>'【PL】事業計画（サンプル）'!AL38</f>
        <v>100000</v>
      </c>
      <c r="AK28" s="14">
        <f>'【PL】事業計画（サンプル）'!AM38</f>
        <v>100000</v>
      </c>
      <c r="AL28" s="14">
        <f>'【PL】事業計画（サンプル）'!AN38</f>
        <v>100000</v>
      </c>
      <c r="AM28" s="14">
        <f>'【PL】事業計画（サンプル）'!AO38</f>
        <v>100000</v>
      </c>
      <c r="AN28" s="14">
        <f>'【PL】事業計画（サンプル）'!AP38</f>
        <v>100000</v>
      </c>
      <c r="AO28" s="14">
        <f>'【PL】事業計画（サンプル）'!AQ38</f>
        <v>100000</v>
      </c>
      <c r="AP28" s="14">
        <f>'【PL】事業計画（サンプル）'!AR38</f>
        <v>100000</v>
      </c>
      <c r="AQ28" s="14">
        <f>'【PL】事業計画（サンプル）'!AS38</f>
        <v>100000</v>
      </c>
      <c r="AR28" s="14">
        <f>'【PL】事業計画（サンプル）'!AT38</f>
        <v>110000</v>
      </c>
      <c r="AS28" s="14">
        <f>'【PL】事業計画（サンプル）'!AU38</f>
        <v>110000</v>
      </c>
      <c r="AT28" s="14">
        <f>'【PL】事業計画（サンプル）'!AV38</f>
        <v>110000</v>
      </c>
      <c r="AU28" s="14">
        <f>'【PL】事業計画（サンプル）'!AW38</f>
        <v>110000</v>
      </c>
      <c r="AV28" s="14">
        <f>'【PL】事業計画（サンプル）'!AX38</f>
        <v>110000</v>
      </c>
      <c r="AW28" s="14">
        <f>'【PL】事業計画（サンプル）'!AY38</f>
        <v>110000</v>
      </c>
      <c r="AX28" s="14">
        <f>'【PL】事業計画（サンプル）'!AZ38</f>
        <v>110000</v>
      </c>
      <c r="AY28" s="14">
        <f>'【PL】事業計画（サンプル）'!BA38</f>
        <v>110000</v>
      </c>
      <c r="AZ28" s="14">
        <f>'【PL】事業計画（サンプル）'!BB38</f>
        <v>110000</v>
      </c>
      <c r="BA28" s="14">
        <f>'【PL】事業計画（サンプル）'!BC38</f>
        <v>110000</v>
      </c>
      <c r="BB28" s="14">
        <f>'【PL】事業計画（サンプル）'!BD38</f>
        <v>110000</v>
      </c>
      <c r="BC28" s="14">
        <f>'【PL】事業計画（サンプル）'!BE38</f>
        <v>110000</v>
      </c>
      <c r="BD28" s="14">
        <f>'【PL】事業計画（サンプル）'!BF38</f>
        <v>110000</v>
      </c>
      <c r="BE28" s="14">
        <f>'【PL】事業計画（サンプル）'!BG38</f>
        <v>110000</v>
      </c>
      <c r="BF28" s="14">
        <f>'【PL】事業計画（サンプル）'!BH38</f>
        <v>110000</v>
      </c>
      <c r="BG28" s="14">
        <f>'【PL】事業計画（サンプル）'!BI38</f>
        <v>110000</v>
      </c>
      <c r="BH28" s="14">
        <f>'【PL】事業計画（サンプル）'!BJ38</f>
        <v>110000</v>
      </c>
      <c r="BI28" s="14">
        <f>'【PL】事業計画（サンプル）'!BK38</f>
        <v>110000</v>
      </c>
      <c r="BJ28" s="14">
        <f>'【PL】事業計画（サンプル）'!BL38</f>
        <v>110000</v>
      </c>
      <c r="BK28" s="14">
        <f>'【PL】事業計画（サンプル）'!BM38</f>
        <v>110000</v>
      </c>
      <c r="BL28" s="14">
        <f>'【PL】事業計画（サンプル）'!BN38</f>
        <v>110000</v>
      </c>
      <c r="BM28" s="14">
        <f>'【PL】事業計画（サンプル）'!BO38</f>
        <v>110000</v>
      </c>
      <c r="BN28" s="14">
        <f>'【PL】事業計画（サンプル）'!BP38</f>
        <v>110000</v>
      </c>
      <c r="BO28" s="14">
        <f>'【PL】事業計画（サンプル）'!BQ38</f>
        <v>110000</v>
      </c>
      <c r="BQ28" s="14">
        <f t="shared" si="0"/>
        <v>340000</v>
      </c>
      <c r="BR28" s="14">
        <f t="shared" si="4"/>
        <v>900000</v>
      </c>
      <c r="BS28" s="14">
        <f t="shared" si="1"/>
        <v>1200000</v>
      </c>
      <c r="BT28" s="14">
        <f t="shared" si="2"/>
        <v>1320000</v>
      </c>
      <c r="BU28" s="14">
        <f t="shared" si="3"/>
        <v>1320000</v>
      </c>
    </row>
    <row r="29" spans="2:73">
      <c r="B29" s="57"/>
      <c r="D29" s="54" t="s">
        <v>58</v>
      </c>
      <c r="G29" s="1" t="s">
        <v>119</v>
      </c>
      <c r="H29" s="31"/>
      <c r="I29" s="31">
        <f>'【PL】事業計画（サンプル）'!K39</f>
        <v>0</v>
      </c>
      <c r="J29" s="31">
        <f>'【PL】事業計画（サンプル）'!L39</f>
        <v>0</v>
      </c>
      <c r="K29" s="31">
        <f>'【PL】事業計画（サンプル）'!M39</f>
        <v>0</v>
      </c>
      <c r="L29" s="31">
        <f>'【PL】事業計画（サンプル）'!N39</f>
        <v>0</v>
      </c>
      <c r="M29" s="31">
        <f>'【PL】事業計画（サンプル）'!O39</f>
        <v>0</v>
      </c>
      <c r="N29" s="31">
        <f>'【PL】事業計画（サンプル）'!P39</f>
        <v>300000</v>
      </c>
      <c r="O29" s="31">
        <f>'【PL】事業計画（サンプル）'!Q39</f>
        <v>300000</v>
      </c>
      <c r="P29" s="31">
        <f>'【PL】事業計画（サンプル）'!R39</f>
        <v>300000</v>
      </c>
      <c r="Q29" s="31">
        <f>'【PL】事業計画（サンプル）'!S39</f>
        <v>300000</v>
      </c>
      <c r="R29" s="31">
        <f>'【PL】事業計画（サンプル）'!T39</f>
        <v>300000</v>
      </c>
      <c r="S29" s="31">
        <f>'【PL】事業計画（サンプル）'!U39</f>
        <v>300000</v>
      </c>
      <c r="T29" s="31">
        <f>'【PL】事業計画（サンプル）'!V39</f>
        <v>300000</v>
      </c>
      <c r="U29" s="31">
        <f>'【PL】事業計画（サンプル）'!W39</f>
        <v>300000</v>
      </c>
      <c r="V29" s="31">
        <f>'【PL】事業計画（サンプル）'!X39</f>
        <v>300000</v>
      </c>
      <c r="W29" s="31">
        <f>'【PL】事業計画（サンプル）'!Y39</f>
        <v>300000</v>
      </c>
      <c r="X29" s="31">
        <f>'【PL】事業計画（サンプル）'!Z39</f>
        <v>300000</v>
      </c>
      <c r="Y29" s="31">
        <f>'【PL】事業計画（サンプル）'!AA39</f>
        <v>300000</v>
      </c>
      <c r="Z29" s="31">
        <f>'【PL】事業計画（サンプル）'!AB39</f>
        <v>300000</v>
      </c>
      <c r="AA29" s="31">
        <f>'【PL】事業計画（サンプル）'!AC39</f>
        <v>300000</v>
      </c>
      <c r="AB29" s="31">
        <f>'【PL】事業計画（サンプル）'!AD39</f>
        <v>300000</v>
      </c>
      <c r="AC29" s="31">
        <f>'【PL】事業計画（サンプル）'!AE39</f>
        <v>300000</v>
      </c>
      <c r="AD29" s="31">
        <f>'【PL】事業計画（サンプル）'!AF39</f>
        <v>300000</v>
      </c>
      <c r="AE29" s="31">
        <f>'【PL】事業計画（サンプル）'!AG39</f>
        <v>300000</v>
      </c>
      <c r="AF29" s="31">
        <f>'【PL】事業計画（サンプル）'!AH39</f>
        <v>300000</v>
      </c>
      <c r="AG29" s="31">
        <f>'【PL】事業計画（サンプル）'!AI39</f>
        <v>300000</v>
      </c>
      <c r="AH29" s="31">
        <f>'【PL】事業計画（サンプル）'!AJ39</f>
        <v>300000</v>
      </c>
      <c r="AI29" s="31">
        <f>'【PL】事業計画（サンプル）'!AK39</f>
        <v>300000</v>
      </c>
      <c r="AJ29" s="31">
        <f>'【PL】事業計画（サンプル）'!AL39</f>
        <v>300000</v>
      </c>
      <c r="AK29" s="31">
        <f>'【PL】事業計画（サンプル）'!AM39</f>
        <v>300000</v>
      </c>
      <c r="AL29" s="31">
        <f>'【PL】事業計画（サンプル）'!AN39</f>
        <v>300000</v>
      </c>
      <c r="AM29" s="31">
        <f>'【PL】事業計画（サンプル）'!AO39</f>
        <v>300000</v>
      </c>
      <c r="AN29" s="31">
        <f>'【PL】事業計画（サンプル）'!AP39</f>
        <v>300000</v>
      </c>
      <c r="AO29" s="31">
        <f>'【PL】事業計画（サンプル）'!AQ39</f>
        <v>300000</v>
      </c>
      <c r="AP29" s="31">
        <f>'【PL】事業計画（サンプル）'!AR39</f>
        <v>300000</v>
      </c>
      <c r="AQ29" s="31">
        <f>'【PL】事業計画（サンプル）'!AS39</f>
        <v>300000</v>
      </c>
      <c r="AR29" s="31">
        <f>'【PL】事業計画（サンプル）'!AT39</f>
        <v>300000</v>
      </c>
      <c r="AS29" s="31">
        <f>'【PL】事業計画（サンプル）'!AU39</f>
        <v>300000</v>
      </c>
      <c r="AT29" s="31">
        <f>'【PL】事業計画（サンプル）'!AV39</f>
        <v>300000</v>
      </c>
      <c r="AU29" s="31">
        <f>'【PL】事業計画（サンプル）'!AW39</f>
        <v>300000</v>
      </c>
      <c r="AV29" s="31">
        <f>'【PL】事業計画（サンプル）'!AX39</f>
        <v>300000</v>
      </c>
      <c r="AW29" s="31">
        <f>'【PL】事業計画（サンプル）'!AY39</f>
        <v>300000</v>
      </c>
      <c r="AX29" s="31">
        <f>'【PL】事業計画（サンプル）'!AZ39</f>
        <v>300000</v>
      </c>
      <c r="AY29" s="31">
        <f>'【PL】事業計画（サンプル）'!BA39</f>
        <v>300000</v>
      </c>
      <c r="AZ29" s="31">
        <f>'【PL】事業計画（サンプル）'!BB39</f>
        <v>300000</v>
      </c>
      <c r="BA29" s="31">
        <f>'【PL】事業計画（サンプル）'!BC39</f>
        <v>300000</v>
      </c>
      <c r="BB29" s="31">
        <f>'【PL】事業計画（サンプル）'!BD39</f>
        <v>300000</v>
      </c>
      <c r="BC29" s="31">
        <f>'【PL】事業計画（サンプル）'!BE39</f>
        <v>300000</v>
      </c>
      <c r="BD29" s="31">
        <f>'【PL】事業計画（サンプル）'!BF39</f>
        <v>300000</v>
      </c>
      <c r="BE29" s="31">
        <f>'【PL】事業計画（サンプル）'!BG39</f>
        <v>300000</v>
      </c>
      <c r="BF29" s="31">
        <f>'【PL】事業計画（サンプル）'!BH39</f>
        <v>300000</v>
      </c>
      <c r="BG29" s="31">
        <f>'【PL】事業計画（サンプル）'!BI39</f>
        <v>600000</v>
      </c>
      <c r="BH29" s="31">
        <f>'【PL】事業計画（サンプル）'!BJ39</f>
        <v>600000</v>
      </c>
      <c r="BI29" s="31">
        <f>'【PL】事業計画（サンプル）'!BK39</f>
        <v>600000</v>
      </c>
      <c r="BJ29" s="31">
        <f>'【PL】事業計画（サンプル）'!BL39</f>
        <v>600000</v>
      </c>
      <c r="BK29" s="31">
        <f>'【PL】事業計画（サンプル）'!BM39</f>
        <v>600000</v>
      </c>
      <c r="BL29" s="31">
        <f>'【PL】事業計画（サンプル）'!BN39</f>
        <v>600000</v>
      </c>
      <c r="BM29" s="31">
        <f>'【PL】事業計画（サンプル）'!BO39</f>
        <v>600000</v>
      </c>
      <c r="BN29" s="31">
        <f>'【PL】事業計画（サンプル）'!BP39</f>
        <v>600000</v>
      </c>
      <c r="BO29" s="31">
        <f>'【PL】事業計画（サンプル）'!BQ39</f>
        <v>600000</v>
      </c>
      <c r="BQ29" s="13">
        <f t="shared" si="0"/>
        <v>1800000</v>
      </c>
      <c r="BR29" s="13">
        <f t="shared" si="4"/>
        <v>3600000</v>
      </c>
      <c r="BS29" s="13">
        <f t="shared" si="1"/>
        <v>3600000</v>
      </c>
      <c r="BT29" s="13">
        <f t="shared" si="2"/>
        <v>3600000</v>
      </c>
      <c r="BU29" s="13">
        <f t="shared" si="3"/>
        <v>6300000</v>
      </c>
    </row>
    <row r="30" spans="2:73">
      <c r="B30" s="57"/>
      <c r="D30" s="54" t="s">
        <v>59</v>
      </c>
      <c r="G30" s="1" t="s">
        <v>120</v>
      </c>
      <c r="H30" s="31"/>
      <c r="I30" s="31">
        <f>'【PL】事業計画（サンプル）'!K40</f>
        <v>0</v>
      </c>
      <c r="J30" s="31">
        <f>'【PL】事業計画（サンプル）'!L40</f>
        <v>0</v>
      </c>
      <c r="K30" s="31">
        <f>'【PL】事業計画（サンプル）'!M40</f>
        <v>0</v>
      </c>
      <c r="L30" s="31">
        <f>'【PL】事業計画（サンプル）'!N40</f>
        <v>0</v>
      </c>
      <c r="M30" s="31">
        <f>'【PL】事業計画（サンプル）'!O40</f>
        <v>0</v>
      </c>
      <c r="N30" s="31">
        <f>'【PL】事業計画（サンプル）'!P40</f>
        <v>0</v>
      </c>
      <c r="O30" s="31">
        <f>'【PL】事業計画（サンプル）'!Q40</f>
        <v>0</v>
      </c>
      <c r="P30" s="31">
        <f>'【PL】事業計画（サンプル）'!R40</f>
        <v>0</v>
      </c>
      <c r="Q30" s="31">
        <f>'【PL】事業計画（サンプル）'!S40</f>
        <v>0</v>
      </c>
      <c r="R30" s="31">
        <f>'【PL】事業計画（サンプル）'!T40</f>
        <v>0</v>
      </c>
      <c r="S30" s="31">
        <f>'【PL】事業計画（サンプル）'!U40</f>
        <v>0</v>
      </c>
      <c r="T30" s="31">
        <f>'【PL】事業計画（サンプル）'!V40</f>
        <v>0</v>
      </c>
      <c r="U30" s="31">
        <f>'【PL】事業計画（サンプル）'!W40</f>
        <v>0</v>
      </c>
      <c r="V30" s="31">
        <f>'【PL】事業計画（サンプル）'!X40</f>
        <v>0</v>
      </c>
      <c r="W30" s="31">
        <f>'【PL】事業計画（サンプル）'!Y40</f>
        <v>0</v>
      </c>
      <c r="X30" s="31">
        <f>'【PL】事業計画（サンプル）'!Z40</f>
        <v>0</v>
      </c>
      <c r="Y30" s="31">
        <f>'【PL】事業計画（サンプル）'!AA40</f>
        <v>0</v>
      </c>
      <c r="Z30" s="31">
        <f>'【PL】事業計画（サンプル）'!AB40</f>
        <v>0</v>
      </c>
      <c r="AA30" s="31">
        <f>'【PL】事業計画（サンプル）'!AC40</f>
        <v>0</v>
      </c>
      <c r="AB30" s="31">
        <f>'【PL】事業計画（サンプル）'!AD40</f>
        <v>0</v>
      </c>
      <c r="AC30" s="31">
        <f>'【PL】事業計画（サンプル）'!AE40</f>
        <v>0</v>
      </c>
      <c r="AD30" s="31">
        <f>'【PL】事業計画（サンプル）'!AF40</f>
        <v>0</v>
      </c>
      <c r="AE30" s="31">
        <f>'【PL】事業計画（サンプル）'!AG40</f>
        <v>0</v>
      </c>
      <c r="AF30" s="31">
        <f>'【PL】事業計画（サンプル）'!AH40</f>
        <v>0</v>
      </c>
      <c r="AG30" s="31">
        <f>'【PL】事業計画（サンプル）'!AI40</f>
        <v>0</v>
      </c>
      <c r="AH30" s="31">
        <f>'【PL】事業計画（サンプル）'!AJ40</f>
        <v>0</v>
      </c>
      <c r="AI30" s="31">
        <f>'【PL】事業計画（サンプル）'!AK40</f>
        <v>0</v>
      </c>
      <c r="AJ30" s="31">
        <f>'【PL】事業計画（サンプル）'!AL40</f>
        <v>0</v>
      </c>
      <c r="AK30" s="31">
        <f>'【PL】事業計画（サンプル）'!AM40</f>
        <v>0</v>
      </c>
      <c r="AL30" s="31">
        <f>'【PL】事業計画（サンプル）'!AN40</f>
        <v>0</v>
      </c>
      <c r="AM30" s="31">
        <f>'【PL】事業計画（サンプル）'!AO40</f>
        <v>900000</v>
      </c>
      <c r="AN30" s="31">
        <f>'【PL】事業計画（サンプル）'!AP40</f>
        <v>900000</v>
      </c>
      <c r="AO30" s="31">
        <f>'【PL】事業計画（サンプル）'!AQ40</f>
        <v>900000</v>
      </c>
      <c r="AP30" s="31">
        <f>'【PL】事業計画（サンプル）'!AR40</f>
        <v>900000</v>
      </c>
      <c r="AQ30" s="31">
        <f>'【PL】事業計画（サンプル）'!AS40</f>
        <v>900000</v>
      </c>
      <c r="AR30" s="31">
        <f>'【PL】事業計画（サンプル）'!AT40</f>
        <v>900000</v>
      </c>
      <c r="AS30" s="31">
        <f>'【PL】事業計画（サンプル）'!AU40</f>
        <v>900000</v>
      </c>
      <c r="AT30" s="31">
        <f>'【PL】事業計画（サンプル）'!AV40</f>
        <v>900000</v>
      </c>
      <c r="AU30" s="31">
        <f>'【PL】事業計画（サンプル）'!AW40</f>
        <v>900000</v>
      </c>
      <c r="AV30" s="31">
        <f>'【PL】事業計画（サンプル）'!AX40</f>
        <v>900000</v>
      </c>
      <c r="AW30" s="31">
        <f>'【PL】事業計画（サンプル）'!AY40</f>
        <v>900000</v>
      </c>
      <c r="AX30" s="31">
        <f>'【PL】事業計画（サンプル）'!AZ40</f>
        <v>900000</v>
      </c>
      <c r="AY30" s="31">
        <f>'【PL】事業計画（サンプル）'!BA40</f>
        <v>900000</v>
      </c>
      <c r="AZ30" s="31">
        <f>'【PL】事業計画（サンプル）'!BB40</f>
        <v>900000</v>
      </c>
      <c r="BA30" s="31">
        <f>'【PL】事業計画（サンプル）'!BC40</f>
        <v>900000</v>
      </c>
      <c r="BB30" s="31">
        <f>'【PL】事業計画（サンプル）'!BD40</f>
        <v>900000</v>
      </c>
      <c r="BC30" s="31">
        <f>'【PL】事業計画（サンプル）'!BE40</f>
        <v>900000</v>
      </c>
      <c r="BD30" s="31">
        <f>'【PL】事業計画（サンプル）'!BF40</f>
        <v>900000</v>
      </c>
      <c r="BE30" s="31">
        <f>'【PL】事業計画（サンプル）'!BG40</f>
        <v>900000</v>
      </c>
      <c r="BF30" s="31">
        <f>'【PL】事業計画（サンプル）'!BH40</f>
        <v>900000</v>
      </c>
      <c r="BG30" s="31">
        <f>'【PL】事業計画（サンプル）'!BI40</f>
        <v>900000</v>
      </c>
      <c r="BH30" s="31">
        <f>'【PL】事業計画（サンプル）'!BJ40</f>
        <v>900000</v>
      </c>
      <c r="BI30" s="31">
        <f>'【PL】事業計画（サンプル）'!BK40</f>
        <v>900000</v>
      </c>
      <c r="BJ30" s="31">
        <f>'【PL】事業計画（サンプル）'!BL40</f>
        <v>900000</v>
      </c>
      <c r="BK30" s="31">
        <f>'【PL】事業計画（サンプル）'!BM40</f>
        <v>900000</v>
      </c>
      <c r="BL30" s="31">
        <f>'【PL】事業計画（サンプル）'!BN40</f>
        <v>900000</v>
      </c>
      <c r="BM30" s="31">
        <f>'【PL】事業計画（サンプル）'!BO40</f>
        <v>900000</v>
      </c>
      <c r="BN30" s="31">
        <f>'【PL】事業計画（サンプル）'!BP40</f>
        <v>900000</v>
      </c>
      <c r="BO30" s="31">
        <f>'【PL】事業計画（サンプル）'!BQ40</f>
        <v>900000</v>
      </c>
      <c r="BQ30" s="13">
        <f t="shared" si="0"/>
        <v>0</v>
      </c>
      <c r="BR30" s="13">
        <f t="shared" si="4"/>
        <v>0</v>
      </c>
      <c r="BS30" s="13">
        <f t="shared" si="1"/>
        <v>4500000</v>
      </c>
      <c r="BT30" s="13">
        <f t="shared" si="2"/>
        <v>10800000</v>
      </c>
      <c r="BU30" s="13">
        <f t="shared" si="3"/>
        <v>10800000</v>
      </c>
    </row>
    <row r="31" spans="2:73">
      <c r="B31" s="57"/>
      <c r="D31" s="54" t="s">
        <v>94</v>
      </c>
      <c r="G31" s="1" t="s">
        <v>120</v>
      </c>
      <c r="H31" s="31"/>
      <c r="I31" s="31">
        <f>'【PL】事業計画（サンプル）'!K41</f>
        <v>0</v>
      </c>
      <c r="J31" s="31">
        <f>'【PL】事業計画（サンプル）'!L41</f>
        <v>0</v>
      </c>
      <c r="K31" s="31">
        <f>'【PL】事業計画（サンプル）'!M41</f>
        <v>0</v>
      </c>
      <c r="L31" s="31">
        <f>'【PL】事業計画（サンプル）'!N41</f>
        <v>0</v>
      </c>
      <c r="M31" s="31">
        <f>'【PL】事業計画（サンプル）'!O41</f>
        <v>0</v>
      </c>
      <c r="N31" s="31">
        <f>'【PL】事業計画（サンプル）'!P41</f>
        <v>0</v>
      </c>
      <c r="O31" s="31">
        <f>'【PL】事業計画（サンプル）'!Q41</f>
        <v>300000</v>
      </c>
      <c r="P31" s="31">
        <f>'【PL】事業計画（サンプル）'!R41</f>
        <v>300000</v>
      </c>
      <c r="Q31" s="31">
        <f>'【PL】事業計画（サンプル）'!S41</f>
        <v>300000</v>
      </c>
      <c r="R31" s="31">
        <f>'【PL】事業計画（サンプル）'!T41</f>
        <v>300000</v>
      </c>
      <c r="S31" s="31">
        <f>'【PL】事業計画（サンプル）'!U41</f>
        <v>300000</v>
      </c>
      <c r="T31" s="31">
        <f>'【PL】事業計画（サンプル）'!V41</f>
        <v>300000</v>
      </c>
      <c r="U31" s="31">
        <f>'【PL】事業計画（サンプル）'!W41</f>
        <v>300000</v>
      </c>
      <c r="V31" s="31">
        <f>'【PL】事業計画（サンプル）'!X41</f>
        <v>300000</v>
      </c>
      <c r="W31" s="31">
        <f>'【PL】事業計画（サンプル）'!Y41</f>
        <v>300000</v>
      </c>
      <c r="X31" s="31">
        <f>'【PL】事業計画（サンプル）'!Z41</f>
        <v>300000</v>
      </c>
      <c r="Y31" s="31">
        <f>'【PL】事業計画（サンプル）'!AA41</f>
        <v>300000</v>
      </c>
      <c r="Z31" s="31">
        <f>'【PL】事業計画（サンプル）'!AB41</f>
        <v>300000</v>
      </c>
      <c r="AA31" s="31">
        <f>'【PL】事業計画（サンプル）'!AC41</f>
        <v>300000</v>
      </c>
      <c r="AB31" s="31">
        <f>'【PL】事業計画（サンプル）'!AD41</f>
        <v>300000</v>
      </c>
      <c r="AC31" s="31">
        <f>'【PL】事業計画（サンプル）'!AE41</f>
        <v>300000</v>
      </c>
      <c r="AD31" s="31">
        <f>'【PL】事業計画（サンプル）'!AF41</f>
        <v>300000</v>
      </c>
      <c r="AE31" s="31">
        <f>'【PL】事業計画（サンプル）'!AG41</f>
        <v>300000</v>
      </c>
      <c r="AF31" s="31">
        <f>'【PL】事業計画（サンプル）'!AH41</f>
        <v>300000</v>
      </c>
      <c r="AG31" s="31">
        <f>'【PL】事業計画（サンプル）'!AI41</f>
        <v>300000</v>
      </c>
      <c r="AH31" s="31">
        <f>'【PL】事業計画（サンプル）'!AJ41</f>
        <v>300000</v>
      </c>
      <c r="AI31" s="31">
        <f>'【PL】事業計画（サンプル）'!AK41</f>
        <v>300000</v>
      </c>
      <c r="AJ31" s="31">
        <f>'【PL】事業計画（サンプル）'!AL41</f>
        <v>300000</v>
      </c>
      <c r="AK31" s="31">
        <f>'【PL】事業計画（サンプル）'!AM41</f>
        <v>300000</v>
      </c>
      <c r="AL31" s="31">
        <f>'【PL】事業計画（サンプル）'!AN41</f>
        <v>300000</v>
      </c>
      <c r="AM31" s="31">
        <f>'【PL】事業計画（サンプル）'!AO41</f>
        <v>300000</v>
      </c>
      <c r="AN31" s="31">
        <f>'【PL】事業計画（サンプル）'!AP41</f>
        <v>300000</v>
      </c>
      <c r="AO31" s="31">
        <f>'【PL】事業計画（サンプル）'!AQ41</f>
        <v>300000</v>
      </c>
      <c r="AP31" s="31">
        <f>'【PL】事業計画（サンプル）'!AR41</f>
        <v>300000</v>
      </c>
      <c r="AQ31" s="31">
        <f>'【PL】事業計画（サンプル）'!AS41</f>
        <v>300000</v>
      </c>
      <c r="AR31" s="31">
        <f>'【PL】事業計画（サンプル）'!AT41</f>
        <v>300000</v>
      </c>
      <c r="AS31" s="31">
        <f>'【PL】事業計画（サンプル）'!AU41</f>
        <v>300000</v>
      </c>
      <c r="AT31" s="31">
        <f>'【PL】事業計画（サンプル）'!AV41</f>
        <v>300000</v>
      </c>
      <c r="AU31" s="31">
        <f>'【PL】事業計画（サンプル）'!AW41</f>
        <v>300000</v>
      </c>
      <c r="AV31" s="31">
        <f>'【PL】事業計画（サンプル）'!AX41</f>
        <v>300000</v>
      </c>
      <c r="AW31" s="31">
        <f>'【PL】事業計画（サンプル）'!AY41</f>
        <v>300000</v>
      </c>
      <c r="AX31" s="31">
        <f>'【PL】事業計画（サンプル）'!AZ41</f>
        <v>300000</v>
      </c>
      <c r="AY31" s="31">
        <f>'【PL】事業計画（サンプル）'!BA41</f>
        <v>300000</v>
      </c>
      <c r="AZ31" s="31">
        <f>'【PL】事業計画（サンプル）'!BB41</f>
        <v>300000</v>
      </c>
      <c r="BA31" s="31">
        <f>'【PL】事業計画（サンプル）'!BC41</f>
        <v>300000</v>
      </c>
      <c r="BB31" s="31">
        <f>'【PL】事業計画（サンプル）'!BD41</f>
        <v>300000</v>
      </c>
      <c r="BC31" s="31">
        <f>'【PL】事業計画（サンプル）'!BE41</f>
        <v>300000</v>
      </c>
      <c r="BD31" s="31">
        <f>'【PL】事業計画（サンプル）'!BF41</f>
        <v>300000</v>
      </c>
      <c r="BE31" s="31">
        <f>'【PL】事業計画（サンプル）'!BG41</f>
        <v>300000</v>
      </c>
      <c r="BF31" s="31">
        <f>'【PL】事業計画（サンプル）'!BH41</f>
        <v>300000</v>
      </c>
      <c r="BG31" s="31">
        <f>'【PL】事業計画（サンプル）'!BI41</f>
        <v>300000</v>
      </c>
      <c r="BH31" s="31">
        <f>'【PL】事業計画（サンプル）'!BJ41</f>
        <v>300000</v>
      </c>
      <c r="BI31" s="31">
        <f>'【PL】事業計画（サンプル）'!BK41</f>
        <v>300000</v>
      </c>
      <c r="BJ31" s="31">
        <f>'【PL】事業計画（サンプル）'!BL41</f>
        <v>300000</v>
      </c>
      <c r="BK31" s="31">
        <f>'【PL】事業計画（サンプル）'!BM41</f>
        <v>300000</v>
      </c>
      <c r="BL31" s="31">
        <f>'【PL】事業計画（サンプル）'!BN41</f>
        <v>300000</v>
      </c>
      <c r="BM31" s="31">
        <f>'【PL】事業計画（サンプル）'!BO41</f>
        <v>300000</v>
      </c>
      <c r="BN31" s="31">
        <f>'【PL】事業計画（サンプル）'!BP41</f>
        <v>300000</v>
      </c>
      <c r="BO31" s="31">
        <f>'【PL】事業計画（サンプル）'!BQ41</f>
        <v>300000</v>
      </c>
      <c r="BQ31" s="13">
        <f t="shared" si="0"/>
        <v>1500000</v>
      </c>
      <c r="BR31" s="13">
        <f t="shared" si="4"/>
        <v>3600000</v>
      </c>
      <c r="BS31" s="13">
        <f t="shared" si="1"/>
        <v>3600000</v>
      </c>
      <c r="BT31" s="13">
        <f t="shared" si="2"/>
        <v>3600000</v>
      </c>
      <c r="BU31" s="13">
        <f t="shared" si="3"/>
        <v>3600000</v>
      </c>
    </row>
    <row r="32" spans="2:73">
      <c r="B32" s="57"/>
      <c r="D32" s="64"/>
      <c r="E32" s="35"/>
      <c r="F32" s="35"/>
      <c r="G32" s="35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Q32" s="13">
        <f t="shared" si="0"/>
        <v>0</v>
      </c>
      <c r="BR32" s="13">
        <f t="shared" si="4"/>
        <v>0</v>
      </c>
      <c r="BS32" s="13">
        <f t="shared" si="1"/>
        <v>0</v>
      </c>
      <c r="BT32" s="13">
        <f t="shared" si="2"/>
        <v>0</v>
      </c>
      <c r="BU32" s="13">
        <f t="shared" si="3"/>
        <v>0</v>
      </c>
    </row>
    <row r="33" spans="2:73">
      <c r="B33" s="57"/>
      <c r="C33" s="7"/>
      <c r="D33" s="53" t="s">
        <v>29</v>
      </c>
      <c r="E33" s="11"/>
      <c r="F33" s="11"/>
      <c r="G33" s="15" t="s">
        <v>119</v>
      </c>
      <c r="H33" s="14">
        <f>SUM(H29:H32)</f>
        <v>0</v>
      </c>
      <c r="I33" s="14">
        <f t="shared" ref="I33:BO33" si="9">SUM(I29:I32)</f>
        <v>0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9"/>
        <v>300000</v>
      </c>
      <c r="O33" s="14">
        <f t="shared" si="9"/>
        <v>600000</v>
      </c>
      <c r="P33" s="14">
        <f t="shared" si="9"/>
        <v>600000</v>
      </c>
      <c r="Q33" s="14">
        <f t="shared" si="9"/>
        <v>600000</v>
      </c>
      <c r="R33" s="14">
        <f t="shared" si="9"/>
        <v>600000</v>
      </c>
      <c r="S33" s="14">
        <f t="shared" si="9"/>
        <v>600000</v>
      </c>
      <c r="T33" s="14">
        <f t="shared" si="9"/>
        <v>600000</v>
      </c>
      <c r="U33" s="14">
        <f t="shared" si="9"/>
        <v>600000</v>
      </c>
      <c r="V33" s="14">
        <f t="shared" si="9"/>
        <v>600000</v>
      </c>
      <c r="W33" s="14">
        <f t="shared" si="9"/>
        <v>600000</v>
      </c>
      <c r="X33" s="14">
        <f t="shared" si="9"/>
        <v>600000</v>
      </c>
      <c r="Y33" s="14">
        <f t="shared" si="9"/>
        <v>600000</v>
      </c>
      <c r="Z33" s="14">
        <f t="shared" si="9"/>
        <v>600000</v>
      </c>
      <c r="AA33" s="14">
        <f t="shared" si="9"/>
        <v>600000</v>
      </c>
      <c r="AB33" s="14">
        <f t="shared" si="9"/>
        <v>600000</v>
      </c>
      <c r="AC33" s="14">
        <f t="shared" si="9"/>
        <v>600000</v>
      </c>
      <c r="AD33" s="14">
        <f t="shared" si="9"/>
        <v>600000</v>
      </c>
      <c r="AE33" s="14">
        <f t="shared" si="9"/>
        <v>600000</v>
      </c>
      <c r="AF33" s="14">
        <f t="shared" si="9"/>
        <v>600000</v>
      </c>
      <c r="AG33" s="14">
        <f t="shared" si="9"/>
        <v>600000</v>
      </c>
      <c r="AH33" s="14">
        <f t="shared" si="9"/>
        <v>600000</v>
      </c>
      <c r="AI33" s="14">
        <f t="shared" si="9"/>
        <v>600000</v>
      </c>
      <c r="AJ33" s="14">
        <f t="shared" si="9"/>
        <v>600000</v>
      </c>
      <c r="AK33" s="14">
        <f t="shared" si="9"/>
        <v>600000</v>
      </c>
      <c r="AL33" s="14">
        <f t="shared" si="9"/>
        <v>600000</v>
      </c>
      <c r="AM33" s="14">
        <f t="shared" si="9"/>
        <v>1500000</v>
      </c>
      <c r="AN33" s="14">
        <f t="shared" si="9"/>
        <v>1500000</v>
      </c>
      <c r="AO33" s="14">
        <f t="shared" si="9"/>
        <v>1500000</v>
      </c>
      <c r="AP33" s="14">
        <f t="shared" si="9"/>
        <v>1500000</v>
      </c>
      <c r="AQ33" s="14">
        <f t="shared" si="9"/>
        <v>1500000</v>
      </c>
      <c r="AR33" s="14">
        <f t="shared" si="9"/>
        <v>1500000</v>
      </c>
      <c r="AS33" s="14">
        <f t="shared" si="9"/>
        <v>1500000</v>
      </c>
      <c r="AT33" s="14">
        <f t="shared" si="9"/>
        <v>1500000</v>
      </c>
      <c r="AU33" s="14">
        <f t="shared" si="9"/>
        <v>1500000</v>
      </c>
      <c r="AV33" s="14">
        <f t="shared" si="9"/>
        <v>1500000</v>
      </c>
      <c r="AW33" s="14">
        <f t="shared" si="9"/>
        <v>1500000</v>
      </c>
      <c r="AX33" s="14">
        <f t="shared" si="9"/>
        <v>1500000</v>
      </c>
      <c r="AY33" s="14">
        <f t="shared" si="9"/>
        <v>1500000</v>
      </c>
      <c r="AZ33" s="14">
        <f t="shared" si="9"/>
        <v>1500000</v>
      </c>
      <c r="BA33" s="14">
        <f t="shared" si="9"/>
        <v>1500000</v>
      </c>
      <c r="BB33" s="14">
        <f t="shared" si="9"/>
        <v>1500000</v>
      </c>
      <c r="BC33" s="14">
        <f t="shared" si="9"/>
        <v>1500000</v>
      </c>
      <c r="BD33" s="14">
        <f t="shared" si="9"/>
        <v>1500000</v>
      </c>
      <c r="BE33" s="14">
        <f t="shared" si="9"/>
        <v>1500000</v>
      </c>
      <c r="BF33" s="14">
        <f t="shared" si="9"/>
        <v>1500000</v>
      </c>
      <c r="BG33" s="14">
        <f t="shared" si="9"/>
        <v>1800000</v>
      </c>
      <c r="BH33" s="14">
        <f t="shared" si="9"/>
        <v>1800000</v>
      </c>
      <c r="BI33" s="14">
        <f t="shared" si="9"/>
        <v>1800000</v>
      </c>
      <c r="BJ33" s="14">
        <f t="shared" si="9"/>
        <v>1800000</v>
      </c>
      <c r="BK33" s="14">
        <f t="shared" si="9"/>
        <v>1800000</v>
      </c>
      <c r="BL33" s="14">
        <f t="shared" si="9"/>
        <v>1800000</v>
      </c>
      <c r="BM33" s="14">
        <f t="shared" si="9"/>
        <v>1800000</v>
      </c>
      <c r="BN33" s="14">
        <f t="shared" si="9"/>
        <v>1800000</v>
      </c>
      <c r="BO33" s="14">
        <f t="shared" si="9"/>
        <v>1800000</v>
      </c>
      <c r="BQ33" s="14">
        <f t="shared" si="0"/>
        <v>3300000</v>
      </c>
      <c r="BR33" s="14">
        <f t="shared" si="4"/>
        <v>7200000</v>
      </c>
      <c r="BS33" s="14">
        <f t="shared" si="1"/>
        <v>11700000</v>
      </c>
      <c r="BT33" s="14">
        <f t="shared" si="2"/>
        <v>18000000</v>
      </c>
      <c r="BU33" s="14">
        <f t="shared" si="3"/>
        <v>20700000</v>
      </c>
    </row>
    <row r="34" spans="2:73">
      <c r="B34" s="57"/>
      <c r="D34" s="54" t="s">
        <v>17</v>
      </c>
      <c r="G34" s="1" t="s">
        <v>120</v>
      </c>
      <c r="H34" s="31"/>
      <c r="I34" s="31">
        <f>'【PL】事業計画（サンプル）'!K44</f>
        <v>300000</v>
      </c>
      <c r="J34" s="31">
        <f>'【PL】事業計画（サンプル）'!L44</f>
        <v>300000</v>
      </c>
      <c r="K34" s="31">
        <f>'【PL】事業計画（サンプル）'!M44</f>
        <v>300000</v>
      </c>
      <c r="L34" s="31">
        <f>'【PL】事業計画（サンプル）'!N44</f>
        <v>300000</v>
      </c>
      <c r="M34" s="31">
        <f>'【PL】事業計画（サンプル）'!O44</f>
        <v>300000</v>
      </c>
      <c r="N34" s="31">
        <f>'【PL】事業計画（サンプル）'!P44</f>
        <v>300000</v>
      </c>
      <c r="O34" s="31">
        <f>'【PL】事業計画（サンプル）'!Q44</f>
        <v>300000</v>
      </c>
      <c r="P34" s="31">
        <f>'【PL】事業計画（サンプル）'!R44</f>
        <v>300000</v>
      </c>
      <c r="Q34" s="31">
        <f>'【PL】事業計画（サンプル）'!S44</f>
        <v>300000</v>
      </c>
      <c r="R34" s="31">
        <f>'【PL】事業計画（サンプル）'!T44</f>
        <v>300000</v>
      </c>
      <c r="S34" s="31">
        <f>'【PL】事業計画（サンプル）'!U44</f>
        <v>300000</v>
      </c>
      <c r="T34" s="31">
        <f>'【PL】事業計画（サンプル）'!V44</f>
        <v>300000</v>
      </c>
      <c r="U34" s="31">
        <f>'【PL】事業計画（サンプル）'!W44</f>
        <v>300000</v>
      </c>
      <c r="V34" s="31">
        <f>'【PL】事業計画（サンプル）'!X44</f>
        <v>300000</v>
      </c>
      <c r="W34" s="31">
        <f>'【PL】事業計画（サンプル）'!Y44</f>
        <v>300000</v>
      </c>
      <c r="X34" s="31">
        <f>'【PL】事業計画（サンプル）'!Z44</f>
        <v>300000</v>
      </c>
      <c r="Y34" s="31">
        <f>'【PL】事業計画（サンプル）'!AA44</f>
        <v>300000</v>
      </c>
      <c r="Z34" s="31">
        <f>'【PL】事業計画（サンプル）'!AB44</f>
        <v>300000</v>
      </c>
      <c r="AA34" s="31">
        <f>'【PL】事業計画（サンプル）'!AC44</f>
        <v>300000</v>
      </c>
      <c r="AB34" s="31">
        <f>'【PL】事業計画（サンプル）'!AD44</f>
        <v>300000</v>
      </c>
      <c r="AC34" s="31">
        <f>'【PL】事業計画（サンプル）'!AE44</f>
        <v>300000</v>
      </c>
      <c r="AD34" s="31">
        <f>'【PL】事業計画（サンプル）'!AF44</f>
        <v>300000</v>
      </c>
      <c r="AE34" s="31">
        <f>'【PL】事業計画（サンプル）'!AG44</f>
        <v>300000</v>
      </c>
      <c r="AF34" s="31">
        <f>'【PL】事業計画（サンプル）'!AH44</f>
        <v>300000</v>
      </c>
      <c r="AG34" s="31">
        <f>'【PL】事業計画（サンプル）'!AI44</f>
        <v>300000</v>
      </c>
      <c r="AH34" s="31">
        <f>'【PL】事業計画（サンプル）'!AJ44</f>
        <v>300000</v>
      </c>
      <c r="AI34" s="31">
        <f>'【PL】事業計画（サンプル）'!AK44</f>
        <v>300000</v>
      </c>
      <c r="AJ34" s="31">
        <f>'【PL】事業計画（サンプル）'!AL44</f>
        <v>300000</v>
      </c>
      <c r="AK34" s="31">
        <f>'【PL】事業計画（サンプル）'!AM44</f>
        <v>300000</v>
      </c>
      <c r="AL34" s="31">
        <f>'【PL】事業計画（サンプル）'!AN44</f>
        <v>300000</v>
      </c>
      <c r="AM34" s="31">
        <f>'【PL】事業計画（サンプル）'!AO44</f>
        <v>300000</v>
      </c>
      <c r="AN34" s="31">
        <f>'【PL】事業計画（サンプル）'!AP44</f>
        <v>300000</v>
      </c>
      <c r="AO34" s="31">
        <f>'【PL】事業計画（サンプル）'!AQ44</f>
        <v>300000</v>
      </c>
      <c r="AP34" s="31">
        <f>'【PL】事業計画（サンプル）'!AR44</f>
        <v>300000</v>
      </c>
      <c r="AQ34" s="31">
        <f>'【PL】事業計画（サンプル）'!AS44</f>
        <v>300000</v>
      </c>
      <c r="AR34" s="31">
        <f>'【PL】事業計画（サンプル）'!AT44</f>
        <v>300000</v>
      </c>
      <c r="AS34" s="31">
        <f>'【PL】事業計画（サンプル）'!AU44</f>
        <v>300000</v>
      </c>
      <c r="AT34" s="31">
        <f>'【PL】事業計画（サンプル）'!AV44</f>
        <v>300000</v>
      </c>
      <c r="AU34" s="31">
        <f>'【PL】事業計画（サンプル）'!AW44</f>
        <v>300000</v>
      </c>
      <c r="AV34" s="31">
        <f>'【PL】事業計画（サンプル）'!AX44</f>
        <v>300000</v>
      </c>
      <c r="AW34" s="31">
        <f>'【PL】事業計画（サンプル）'!AY44</f>
        <v>300000</v>
      </c>
      <c r="AX34" s="31">
        <f>'【PL】事業計画（サンプル）'!AZ44</f>
        <v>300000</v>
      </c>
      <c r="AY34" s="31">
        <f>'【PL】事業計画（サンプル）'!BA44</f>
        <v>300000</v>
      </c>
      <c r="AZ34" s="31">
        <f>'【PL】事業計画（サンプル）'!BB44</f>
        <v>300000</v>
      </c>
      <c r="BA34" s="31">
        <f>'【PL】事業計画（サンプル）'!BC44</f>
        <v>300000</v>
      </c>
      <c r="BB34" s="31">
        <f>'【PL】事業計画（サンプル）'!BD44</f>
        <v>300000</v>
      </c>
      <c r="BC34" s="31">
        <f>'【PL】事業計画（サンプル）'!BE44</f>
        <v>300000</v>
      </c>
      <c r="BD34" s="31">
        <f>'【PL】事業計画（サンプル）'!BF44</f>
        <v>300000</v>
      </c>
      <c r="BE34" s="31">
        <f>'【PL】事業計画（サンプル）'!BG44</f>
        <v>300000</v>
      </c>
      <c r="BF34" s="31">
        <f>'【PL】事業計画（サンプル）'!BH44</f>
        <v>300000</v>
      </c>
      <c r="BG34" s="31">
        <f>'【PL】事業計画（サンプル）'!BI44</f>
        <v>300000</v>
      </c>
      <c r="BH34" s="31">
        <f>'【PL】事業計画（サンプル）'!BJ44</f>
        <v>300000</v>
      </c>
      <c r="BI34" s="31">
        <f>'【PL】事業計画（サンプル）'!BK44</f>
        <v>300000</v>
      </c>
      <c r="BJ34" s="31">
        <f>'【PL】事業計画（サンプル）'!BL44</f>
        <v>300000</v>
      </c>
      <c r="BK34" s="31">
        <f>'【PL】事業計画（サンプル）'!BM44</f>
        <v>300000</v>
      </c>
      <c r="BL34" s="31">
        <f>'【PL】事業計画（サンプル）'!BN44</f>
        <v>300000</v>
      </c>
      <c r="BM34" s="31">
        <f>'【PL】事業計画（サンプル）'!BO44</f>
        <v>300000</v>
      </c>
      <c r="BN34" s="31">
        <f>'【PL】事業計画（サンプル）'!BP44</f>
        <v>300000</v>
      </c>
      <c r="BO34" s="31">
        <f>'【PL】事業計画（サンプル）'!BQ44</f>
        <v>300000</v>
      </c>
      <c r="BQ34" s="13">
        <f t="shared" si="0"/>
        <v>3300000</v>
      </c>
      <c r="BR34" s="13">
        <f t="shared" si="4"/>
        <v>3600000</v>
      </c>
      <c r="BS34" s="13">
        <f t="shared" si="1"/>
        <v>3600000</v>
      </c>
      <c r="BT34" s="13">
        <f t="shared" si="2"/>
        <v>3600000</v>
      </c>
      <c r="BU34" s="13">
        <f t="shared" si="3"/>
        <v>3600000</v>
      </c>
    </row>
    <row r="35" spans="2:73">
      <c r="B35" s="57"/>
      <c r="D35" s="54" t="s">
        <v>63</v>
      </c>
      <c r="G35" s="1" t="s">
        <v>120</v>
      </c>
      <c r="H35" s="31"/>
      <c r="I35" s="31">
        <f>'【PL】事業計画（サンプル）'!K45</f>
        <v>0</v>
      </c>
      <c r="J35" s="31">
        <f>'【PL】事業計画（サンプル）'!L45</f>
        <v>0</v>
      </c>
      <c r="K35" s="31">
        <f>'【PL】事業計画（サンプル）'!M45</f>
        <v>0</v>
      </c>
      <c r="L35" s="31">
        <f>'【PL】事業計画（サンプル）'!N45</f>
        <v>0</v>
      </c>
      <c r="M35" s="31">
        <f>'【PL】事業計画（サンプル）'!O45</f>
        <v>0</v>
      </c>
      <c r="N35" s="31">
        <f>'【PL】事業計画（サンプル）'!P45</f>
        <v>0</v>
      </c>
      <c r="O35" s="31">
        <f>'【PL】事業計画（サンプル）'!Q45</f>
        <v>500000</v>
      </c>
      <c r="P35" s="31">
        <f>'【PL】事業計画（サンプル）'!R45</f>
        <v>500000</v>
      </c>
      <c r="Q35" s="31">
        <f>'【PL】事業計画（サンプル）'!S45</f>
        <v>500000</v>
      </c>
      <c r="R35" s="31">
        <f>'【PL】事業計画（サンプル）'!T45</f>
        <v>500000</v>
      </c>
      <c r="S35" s="31">
        <f>'【PL】事業計画（サンプル）'!U45</f>
        <v>500000</v>
      </c>
      <c r="T35" s="31">
        <f>'【PL】事業計画（サンプル）'!V45</f>
        <v>500000</v>
      </c>
      <c r="U35" s="31">
        <f>'【PL】事業計画（サンプル）'!W45</f>
        <v>500000</v>
      </c>
      <c r="V35" s="31">
        <f>'【PL】事業計画（サンプル）'!X45</f>
        <v>500000</v>
      </c>
      <c r="W35" s="31">
        <f>'【PL】事業計画（サンプル）'!Y45</f>
        <v>500000</v>
      </c>
      <c r="X35" s="31">
        <f>'【PL】事業計画（サンプル）'!Z45</f>
        <v>500000</v>
      </c>
      <c r="Y35" s="31">
        <f>'【PL】事業計画（サンプル）'!AA45</f>
        <v>500000</v>
      </c>
      <c r="Z35" s="31">
        <f>'【PL】事業計画（サンプル）'!AB45</f>
        <v>500000</v>
      </c>
      <c r="AA35" s="31">
        <f>'【PL】事業計画（サンプル）'!AC45</f>
        <v>500000</v>
      </c>
      <c r="AB35" s="31">
        <f>'【PL】事業計画（サンプル）'!AD45</f>
        <v>500000</v>
      </c>
      <c r="AC35" s="31">
        <f>'【PL】事業計画（サンプル）'!AE45</f>
        <v>500000</v>
      </c>
      <c r="AD35" s="31">
        <f>'【PL】事業計画（サンプル）'!AF45</f>
        <v>500000</v>
      </c>
      <c r="AE35" s="31">
        <f>'【PL】事業計画（サンプル）'!AG45</f>
        <v>500000</v>
      </c>
      <c r="AF35" s="31">
        <f>'【PL】事業計画（サンプル）'!AH45</f>
        <v>500000</v>
      </c>
      <c r="AG35" s="31">
        <f>'【PL】事業計画（サンプル）'!AI45</f>
        <v>500000</v>
      </c>
      <c r="AH35" s="31">
        <f>'【PL】事業計画（サンプル）'!AJ45</f>
        <v>500000</v>
      </c>
      <c r="AI35" s="31">
        <f>'【PL】事業計画（サンプル）'!AK45</f>
        <v>500000</v>
      </c>
      <c r="AJ35" s="31">
        <f>'【PL】事業計画（サンプル）'!AL45</f>
        <v>500000</v>
      </c>
      <c r="AK35" s="31">
        <f>'【PL】事業計画（サンプル）'!AM45</f>
        <v>500000</v>
      </c>
      <c r="AL35" s="31">
        <f>'【PL】事業計画（サンプル）'!AN45</f>
        <v>500000</v>
      </c>
      <c r="AM35" s="31">
        <f>'【PL】事業計画（サンプル）'!AO45</f>
        <v>500000</v>
      </c>
      <c r="AN35" s="31">
        <f>'【PL】事業計画（サンプル）'!AP45</f>
        <v>500000</v>
      </c>
      <c r="AO35" s="31">
        <f>'【PL】事業計画（サンプル）'!AQ45</f>
        <v>500000</v>
      </c>
      <c r="AP35" s="31">
        <f>'【PL】事業計画（サンプル）'!AR45</f>
        <v>500000</v>
      </c>
      <c r="AQ35" s="31">
        <f>'【PL】事業計画（サンプル）'!AS45</f>
        <v>500000</v>
      </c>
      <c r="AR35" s="31">
        <f>'【PL】事業計画（サンプル）'!AT45</f>
        <v>500000</v>
      </c>
      <c r="AS35" s="31">
        <f>'【PL】事業計画（サンプル）'!AU45</f>
        <v>500000</v>
      </c>
      <c r="AT35" s="31">
        <f>'【PL】事業計画（サンプル）'!AV45</f>
        <v>500000</v>
      </c>
      <c r="AU35" s="31">
        <f>'【PL】事業計画（サンプル）'!AW45</f>
        <v>500000</v>
      </c>
      <c r="AV35" s="31">
        <f>'【PL】事業計画（サンプル）'!AX45</f>
        <v>500000</v>
      </c>
      <c r="AW35" s="31">
        <f>'【PL】事業計画（サンプル）'!AY45</f>
        <v>500000</v>
      </c>
      <c r="AX35" s="31">
        <f>'【PL】事業計画（サンプル）'!AZ45</f>
        <v>500000</v>
      </c>
      <c r="AY35" s="31">
        <f>'【PL】事業計画（サンプル）'!BA45</f>
        <v>500000</v>
      </c>
      <c r="AZ35" s="31">
        <f>'【PL】事業計画（サンプル）'!BB45</f>
        <v>500000</v>
      </c>
      <c r="BA35" s="31">
        <f>'【PL】事業計画（サンプル）'!BC45</f>
        <v>500000</v>
      </c>
      <c r="BB35" s="31">
        <f>'【PL】事業計画（サンプル）'!BD45</f>
        <v>500000</v>
      </c>
      <c r="BC35" s="31">
        <f>'【PL】事業計画（サンプル）'!BE45</f>
        <v>500000</v>
      </c>
      <c r="BD35" s="31">
        <f>'【PL】事業計画（サンプル）'!BF45</f>
        <v>500000</v>
      </c>
      <c r="BE35" s="31">
        <f>'【PL】事業計画（サンプル）'!BG45</f>
        <v>500000</v>
      </c>
      <c r="BF35" s="31">
        <f>'【PL】事業計画（サンプル）'!BH45</f>
        <v>500000</v>
      </c>
      <c r="BG35" s="31">
        <f>'【PL】事業計画（サンプル）'!BI45</f>
        <v>500000</v>
      </c>
      <c r="BH35" s="31">
        <f>'【PL】事業計画（サンプル）'!BJ45</f>
        <v>500000</v>
      </c>
      <c r="BI35" s="31">
        <f>'【PL】事業計画（サンプル）'!BK45</f>
        <v>500000</v>
      </c>
      <c r="BJ35" s="31">
        <f>'【PL】事業計画（サンプル）'!BL45</f>
        <v>500000</v>
      </c>
      <c r="BK35" s="31">
        <f>'【PL】事業計画（サンプル）'!BM45</f>
        <v>500000</v>
      </c>
      <c r="BL35" s="31">
        <f>'【PL】事業計画（サンプル）'!BN45</f>
        <v>500000</v>
      </c>
      <c r="BM35" s="31">
        <f>'【PL】事業計画（サンプル）'!BO45</f>
        <v>500000</v>
      </c>
      <c r="BN35" s="31">
        <f>'【PL】事業計画（サンプル）'!BP45</f>
        <v>500000</v>
      </c>
      <c r="BO35" s="31">
        <f>'【PL】事業計画（サンプル）'!BQ45</f>
        <v>500000</v>
      </c>
      <c r="BQ35" s="13">
        <f t="shared" si="0"/>
        <v>2500000</v>
      </c>
      <c r="BR35" s="13">
        <f t="shared" si="4"/>
        <v>6000000</v>
      </c>
      <c r="BS35" s="13">
        <f t="shared" si="1"/>
        <v>6000000</v>
      </c>
      <c r="BT35" s="13">
        <f t="shared" si="2"/>
        <v>6000000</v>
      </c>
      <c r="BU35" s="13">
        <f t="shared" si="3"/>
        <v>6000000</v>
      </c>
    </row>
    <row r="36" spans="2:73">
      <c r="B36" s="57"/>
      <c r="D36" s="54"/>
      <c r="H36" s="31"/>
      <c r="I36" s="31">
        <f>'【PL】事業計画（サンプル）'!K46</f>
        <v>0</v>
      </c>
      <c r="J36" s="31">
        <f>'【PL】事業計画（サンプル）'!L46</f>
        <v>0</v>
      </c>
      <c r="K36" s="31">
        <f>'【PL】事業計画（サンプル）'!M46</f>
        <v>0</v>
      </c>
      <c r="L36" s="31">
        <f>'【PL】事業計画（サンプル）'!N46</f>
        <v>0</v>
      </c>
      <c r="M36" s="31">
        <f>'【PL】事業計画（サンプル）'!O46</f>
        <v>0</v>
      </c>
      <c r="N36" s="31">
        <f>'【PL】事業計画（サンプル）'!P46</f>
        <v>0</v>
      </c>
      <c r="O36" s="31">
        <f>'【PL】事業計画（サンプル）'!Q46</f>
        <v>0</v>
      </c>
      <c r="P36" s="31">
        <f>'【PL】事業計画（サンプル）'!R46</f>
        <v>0</v>
      </c>
      <c r="Q36" s="31">
        <f>'【PL】事業計画（サンプル）'!S46</f>
        <v>0</v>
      </c>
      <c r="R36" s="31">
        <f>'【PL】事業計画（サンプル）'!T46</f>
        <v>0</v>
      </c>
      <c r="S36" s="31">
        <f>'【PL】事業計画（サンプル）'!U46</f>
        <v>0</v>
      </c>
      <c r="T36" s="31">
        <f>'【PL】事業計画（サンプル）'!V46</f>
        <v>0</v>
      </c>
      <c r="U36" s="31">
        <f>'【PL】事業計画（サンプル）'!W46</f>
        <v>0</v>
      </c>
      <c r="V36" s="31">
        <f>'【PL】事業計画（サンプル）'!X46</f>
        <v>0</v>
      </c>
      <c r="W36" s="31">
        <f>'【PL】事業計画（サンプル）'!Y46</f>
        <v>0</v>
      </c>
      <c r="X36" s="31">
        <f>'【PL】事業計画（サンプル）'!Z46</f>
        <v>0</v>
      </c>
      <c r="Y36" s="31">
        <f>'【PL】事業計画（サンプル）'!AA46</f>
        <v>0</v>
      </c>
      <c r="Z36" s="31">
        <f>'【PL】事業計画（サンプル）'!AB46</f>
        <v>0</v>
      </c>
      <c r="AA36" s="31">
        <f>'【PL】事業計画（サンプル）'!AC46</f>
        <v>0</v>
      </c>
      <c r="AB36" s="31">
        <f>'【PL】事業計画（サンプル）'!AD46</f>
        <v>0</v>
      </c>
      <c r="AC36" s="31">
        <f>'【PL】事業計画（サンプル）'!AE46</f>
        <v>0</v>
      </c>
      <c r="AD36" s="31">
        <f>'【PL】事業計画（サンプル）'!AF46</f>
        <v>0</v>
      </c>
      <c r="AE36" s="31">
        <f>'【PL】事業計画（サンプル）'!AG46</f>
        <v>0</v>
      </c>
      <c r="AF36" s="31">
        <f>'【PL】事業計画（サンプル）'!AH46</f>
        <v>0</v>
      </c>
      <c r="AG36" s="31">
        <f>'【PL】事業計画（サンプル）'!AI46</f>
        <v>0</v>
      </c>
      <c r="AH36" s="31">
        <f>'【PL】事業計画（サンプル）'!AJ46</f>
        <v>0</v>
      </c>
      <c r="AI36" s="31">
        <f>'【PL】事業計画（サンプル）'!AK46</f>
        <v>0</v>
      </c>
      <c r="AJ36" s="31">
        <f>'【PL】事業計画（サンプル）'!AL46</f>
        <v>0</v>
      </c>
      <c r="AK36" s="31">
        <f>'【PL】事業計画（サンプル）'!AM46</f>
        <v>0</v>
      </c>
      <c r="AL36" s="31">
        <f>'【PL】事業計画（サンプル）'!AN46</f>
        <v>0</v>
      </c>
      <c r="AM36" s="31">
        <f>'【PL】事業計画（サンプル）'!AO46</f>
        <v>0</v>
      </c>
      <c r="AN36" s="31">
        <f>'【PL】事業計画（サンプル）'!AP46</f>
        <v>0</v>
      </c>
      <c r="AO36" s="31">
        <f>'【PL】事業計画（サンプル）'!AQ46</f>
        <v>0</v>
      </c>
      <c r="AP36" s="31">
        <f>'【PL】事業計画（サンプル）'!AR46</f>
        <v>0</v>
      </c>
      <c r="AQ36" s="31">
        <f>'【PL】事業計画（サンプル）'!AS46</f>
        <v>0</v>
      </c>
      <c r="AR36" s="31">
        <f>'【PL】事業計画（サンプル）'!AT46</f>
        <v>0</v>
      </c>
      <c r="AS36" s="31">
        <f>'【PL】事業計画（サンプル）'!AU46</f>
        <v>0</v>
      </c>
      <c r="AT36" s="31">
        <f>'【PL】事業計画（サンプル）'!AV46</f>
        <v>0</v>
      </c>
      <c r="AU36" s="31">
        <f>'【PL】事業計画（サンプル）'!AW46</f>
        <v>0</v>
      </c>
      <c r="AV36" s="31">
        <f>'【PL】事業計画（サンプル）'!AX46</f>
        <v>0</v>
      </c>
      <c r="AW36" s="31">
        <f>'【PL】事業計画（サンプル）'!AY46</f>
        <v>0</v>
      </c>
      <c r="AX36" s="31">
        <f>'【PL】事業計画（サンプル）'!AZ46</f>
        <v>0</v>
      </c>
      <c r="AY36" s="31">
        <f>'【PL】事業計画（サンプル）'!BA46</f>
        <v>0</v>
      </c>
      <c r="AZ36" s="31">
        <f>'【PL】事業計画（サンプル）'!BB46</f>
        <v>0</v>
      </c>
      <c r="BA36" s="31">
        <f>'【PL】事業計画（サンプル）'!BC46</f>
        <v>0</v>
      </c>
      <c r="BB36" s="31">
        <f>'【PL】事業計画（サンプル）'!BD46</f>
        <v>0</v>
      </c>
      <c r="BC36" s="31">
        <f>'【PL】事業計画（サンプル）'!BE46</f>
        <v>0</v>
      </c>
      <c r="BD36" s="31">
        <f>'【PL】事業計画（サンプル）'!BF46</f>
        <v>0</v>
      </c>
      <c r="BE36" s="31">
        <f>'【PL】事業計画（サンプル）'!BG46</f>
        <v>0</v>
      </c>
      <c r="BF36" s="31">
        <f>'【PL】事業計画（サンプル）'!BH46</f>
        <v>0</v>
      </c>
      <c r="BG36" s="31">
        <f>'【PL】事業計画（サンプル）'!BI46</f>
        <v>0</v>
      </c>
      <c r="BH36" s="31">
        <f>'【PL】事業計画（サンプル）'!BJ46</f>
        <v>0</v>
      </c>
      <c r="BI36" s="31">
        <f>'【PL】事業計画（サンプル）'!BK46</f>
        <v>0</v>
      </c>
      <c r="BJ36" s="31">
        <f>'【PL】事業計画（サンプル）'!BL46</f>
        <v>0</v>
      </c>
      <c r="BK36" s="31">
        <f>'【PL】事業計画（サンプル）'!BM46</f>
        <v>0</v>
      </c>
      <c r="BL36" s="31">
        <f>'【PL】事業計画（サンプル）'!BN46</f>
        <v>0</v>
      </c>
      <c r="BM36" s="31">
        <f>'【PL】事業計画（サンプル）'!BO46</f>
        <v>0</v>
      </c>
      <c r="BN36" s="31">
        <f>'【PL】事業計画（サンプル）'!BP46</f>
        <v>0</v>
      </c>
      <c r="BO36" s="31">
        <f>'【PL】事業計画（サンプル）'!BQ46</f>
        <v>0</v>
      </c>
      <c r="BQ36" s="13">
        <f t="shared" si="0"/>
        <v>0</v>
      </c>
      <c r="BR36" s="13">
        <f t="shared" si="4"/>
        <v>0</v>
      </c>
      <c r="BS36" s="13">
        <f t="shared" si="1"/>
        <v>0</v>
      </c>
      <c r="BT36" s="13">
        <f t="shared" si="2"/>
        <v>0</v>
      </c>
      <c r="BU36" s="13">
        <f t="shared" si="3"/>
        <v>0</v>
      </c>
    </row>
    <row r="37" spans="2:73">
      <c r="B37" s="57"/>
      <c r="C37" s="53" t="s">
        <v>84</v>
      </c>
      <c r="D37" s="11"/>
      <c r="E37" s="15"/>
      <c r="F37" s="15"/>
      <c r="G37" s="15" t="s">
        <v>119</v>
      </c>
      <c r="H37" s="14">
        <f>SUM(H34:H36)</f>
        <v>0</v>
      </c>
      <c r="I37" s="14">
        <f t="shared" ref="I37:BO37" si="10">SUM(I34:I36)</f>
        <v>300000</v>
      </c>
      <c r="J37" s="14">
        <f t="shared" si="10"/>
        <v>300000</v>
      </c>
      <c r="K37" s="14">
        <f t="shared" si="10"/>
        <v>300000</v>
      </c>
      <c r="L37" s="14">
        <f t="shared" si="10"/>
        <v>300000</v>
      </c>
      <c r="M37" s="14">
        <f t="shared" si="10"/>
        <v>300000</v>
      </c>
      <c r="N37" s="14">
        <f t="shared" si="10"/>
        <v>300000</v>
      </c>
      <c r="O37" s="14">
        <f t="shared" si="10"/>
        <v>800000</v>
      </c>
      <c r="P37" s="14">
        <f t="shared" si="10"/>
        <v>800000</v>
      </c>
      <c r="Q37" s="14">
        <f t="shared" si="10"/>
        <v>800000</v>
      </c>
      <c r="R37" s="14">
        <f t="shared" si="10"/>
        <v>800000</v>
      </c>
      <c r="S37" s="14">
        <f t="shared" si="10"/>
        <v>800000</v>
      </c>
      <c r="T37" s="14">
        <f t="shared" si="10"/>
        <v>800000</v>
      </c>
      <c r="U37" s="14">
        <f t="shared" si="10"/>
        <v>800000</v>
      </c>
      <c r="V37" s="14">
        <f t="shared" si="10"/>
        <v>800000</v>
      </c>
      <c r="W37" s="14">
        <f t="shared" si="10"/>
        <v>800000</v>
      </c>
      <c r="X37" s="14">
        <f t="shared" si="10"/>
        <v>800000</v>
      </c>
      <c r="Y37" s="14">
        <f t="shared" si="10"/>
        <v>800000</v>
      </c>
      <c r="Z37" s="14">
        <f t="shared" si="10"/>
        <v>800000</v>
      </c>
      <c r="AA37" s="14">
        <f t="shared" si="10"/>
        <v>800000</v>
      </c>
      <c r="AB37" s="14">
        <f t="shared" si="10"/>
        <v>800000</v>
      </c>
      <c r="AC37" s="14">
        <f t="shared" si="10"/>
        <v>800000</v>
      </c>
      <c r="AD37" s="14">
        <f t="shared" si="10"/>
        <v>800000</v>
      </c>
      <c r="AE37" s="14">
        <f t="shared" si="10"/>
        <v>800000</v>
      </c>
      <c r="AF37" s="14">
        <f t="shared" si="10"/>
        <v>800000</v>
      </c>
      <c r="AG37" s="14">
        <f t="shared" si="10"/>
        <v>800000</v>
      </c>
      <c r="AH37" s="14">
        <f t="shared" si="10"/>
        <v>800000</v>
      </c>
      <c r="AI37" s="14">
        <f t="shared" si="10"/>
        <v>800000</v>
      </c>
      <c r="AJ37" s="14">
        <f t="shared" si="10"/>
        <v>800000</v>
      </c>
      <c r="AK37" s="14">
        <f t="shared" si="10"/>
        <v>800000</v>
      </c>
      <c r="AL37" s="14">
        <f t="shared" si="10"/>
        <v>800000</v>
      </c>
      <c r="AM37" s="14">
        <f t="shared" si="10"/>
        <v>800000</v>
      </c>
      <c r="AN37" s="14">
        <f t="shared" si="10"/>
        <v>800000</v>
      </c>
      <c r="AO37" s="14">
        <f t="shared" si="10"/>
        <v>800000</v>
      </c>
      <c r="AP37" s="14">
        <f t="shared" si="10"/>
        <v>800000</v>
      </c>
      <c r="AQ37" s="14">
        <f t="shared" si="10"/>
        <v>800000</v>
      </c>
      <c r="AR37" s="14">
        <f t="shared" si="10"/>
        <v>800000</v>
      </c>
      <c r="AS37" s="14">
        <f t="shared" si="10"/>
        <v>800000</v>
      </c>
      <c r="AT37" s="14">
        <f t="shared" si="10"/>
        <v>800000</v>
      </c>
      <c r="AU37" s="14">
        <f t="shared" si="10"/>
        <v>800000</v>
      </c>
      <c r="AV37" s="14">
        <f t="shared" si="10"/>
        <v>800000</v>
      </c>
      <c r="AW37" s="14">
        <f t="shared" si="10"/>
        <v>800000</v>
      </c>
      <c r="AX37" s="14">
        <f t="shared" si="10"/>
        <v>800000</v>
      </c>
      <c r="AY37" s="14">
        <f t="shared" si="10"/>
        <v>800000</v>
      </c>
      <c r="AZ37" s="14">
        <f t="shared" si="10"/>
        <v>800000</v>
      </c>
      <c r="BA37" s="14">
        <f t="shared" si="10"/>
        <v>800000</v>
      </c>
      <c r="BB37" s="14">
        <f t="shared" si="10"/>
        <v>800000</v>
      </c>
      <c r="BC37" s="14">
        <f t="shared" si="10"/>
        <v>800000</v>
      </c>
      <c r="BD37" s="14">
        <f t="shared" si="10"/>
        <v>800000</v>
      </c>
      <c r="BE37" s="14">
        <f t="shared" si="10"/>
        <v>800000</v>
      </c>
      <c r="BF37" s="14">
        <f t="shared" si="10"/>
        <v>800000</v>
      </c>
      <c r="BG37" s="14">
        <f t="shared" si="10"/>
        <v>800000</v>
      </c>
      <c r="BH37" s="14">
        <f t="shared" si="10"/>
        <v>800000</v>
      </c>
      <c r="BI37" s="14">
        <f t="shared" si="10"/>
        <v>800000</v>
      </c>
      <c r="BJ37" s="14">
        <f t="shared" si="10"/>
        <v>800000</v>
      </c>
      <c r="BK37" s="14">
        <f t="shared" si="10"/>
        <v>800000</v>
      </c>
      <c r="BL37" s="14">
        <f t="shared" si="10"/>
        <v>800000</v>
      </c>
      <c r="BM37" s="14">
        <f t="shared" si="10"/>
        <v>800000</v>
      </c>
      <c r="BN37" s="14">
        <f t="shared" si="10"/>
        <v>800000</v>
      </c>
      <c r="BO37" s="14">
        <f t="shared" si="10"/>
        <v>800000</v>
      </c>
      <c r="BQ37" s="16">
        <f t="shared" si="0"/>
        <v>5800000</v>
      </c>
      <c r="BR37" s="16">
        <f t="shared" si="4"/>
        <v>9600000</v>
      </c>
      <c r="BS37" s="16">
        <f t="shared" si="1"/>
        <v>9600000</v>
      </c>
      <c r="BT37" s="16">
        <f t="shared" si="2"/>
        <v>9600000</v>
      </c>
      <c r="BU37" s="16">
        <f t="shared" si="3"/>
        <v>9600000</v>
      </c>
    </row>
    <row r="38" spans="2:73">
      <c r="B38" s="57"/>
      <c r="C38" s="11" t="s">
        <v>85</v>
      </c>
      <c r="D38" s="11"/>
      <c r="E38" s="15"/>
      <c r="F38" s="15"/>
      <c r="G38" s="15" t="s">
        <v>119</v>
      </c>
      <c r="H38" s="86"/>
      <c r="I38" s="86">
        <f>'【PL】事業計画（サンプル）'!K48</f>
        <v>720000</v>
      </c>
      <c r="J38" s="86">
        <f>'【PL】事業計画（サンプル）'!L48</f>
        <v>720000</v>
      </c>
      <c r="K38" s="86">
        <f>'【PL】事業計画（サンプル）'!M48</f>
        <v>720000</v>
      </c>
      <c r="L38" s="86">
        <f>'【PL】事業計画（サンプル）'!N48</f>
        <v>720000</v>
      </c>
      <c r="M38" s="86">
        <f>'【PL】事業計画（サンプル）'!O48</f>
        <v>720000</v>
      </c>
      <c r="N38" s="86">
        <f>'【PL】事業計画（サンプル）'!P48</f>
        <v>720000</v>
      </c>
      <c r="O38" s="86">
        <f>'【PL】事業計画（サンプル）'!Q48</f>
        <v>720000</v>
      </c>
      <c r="P38" s="86">
        <f>'【PL】事業計画（サンプル）'!R48</f>
        <v>720000</v>
      </c>
      <c r="Q38" s="86">
        <f>'【PL】事業計画（サンプル）'!S48</f>
        <v>720000</v>
      </c>
      <c r="R38" s="86">
        <f>'【PL】事業計画（サンプル）'!T48</f>
        <v>720000</v>
      </c>
      <c r="S38" s="86">
        <f>'【PL】事業計画（サンプル）'!U48</f>
        <v>720000</v>
      </c>
      <c r="T38" s="86">
        <f>'【PL】事業計画（サンプル）'!V48</f>
        <v>720000</v>
      </c>
      <c r="U38" s="86">
        <f>'【PL】事業計画（サンプル）'!W48</f>
        <v>720000</v>
      </c>
      <c r="V38" s="86">
        <f>'【PL】事業計画（サンプル）'!X48</f>
        <v>720000</v>
      </c>
      <c r="W38" s="86">
        <f>'【PL】事業計画（サンプル）'!Y48</f>
        <v>720000</v>
      </c>
      <c r="X38" s="86">
        <f>'【PL】事業計画（サンプル）'!Z48</f>
        <v>720000</v>
      </c>
      <c r="Y38" s="86">
        <f>'【PL】事業計画（サンプル）'!AA48</f>
        <v>720000</v>
      </c>
      <c r="Z38" s="86">
        <f>'【PL】事業計画（サンプル）'!AB48</f>
        <v>720000</v>
      </c>
      <c r="AA38" s="86">
        <f>'【PL】事業計画（サンプル）'!AC48</f>
        <v>720000</v>
      </c>
      <c r="AB38" s="86">
        <f>'【PL】事業計画（サンプル）'!AD48</f>
        <v>720000</v>
      </c>
      <c r="AC38" s="86">
        <f>'【PL】事業計画（サンプル）'!AE48</f>
        <v>720000</v>
      </c>
      <c r="AD38" s="86">
        <f>'【PL】事業計画（サンプル）'!AF48</f>
        <v>720000</v>
      </c>
      <c r="AE38" s="86">
        <f>'【PL】事業計画（サンプル）'!AG48</f>
        <v>720000</v>
      </c>
      <c r="AF38" s="86">
        <f>'【PL】事業計画（サンプル）'!AH48</f>
        <v>720000</v>
      </c>
      <c r="AG38" s="86">
        <f>'【PL】事業計画（サンプル）'!AI48</f>
        <v>720000</v>
      </c>
      <c r="AH38" s="86">
        <f>'【PL】事業計画（サンプル）'!AJ48</f>
        <v>720000</v>
      </c>
      <c r="AI38" s="86">
        <f>'【PL】事業計画（サンプル）'!AK48</f>
        <v>720000</v>
      </c>
      <c r="AJ38" s="86">
        <f>'【PL】事業計画（サンプル）'!AL48</f>
        <v>720000</v>
      </c>
      <c r="AK38" s="86">
        <f>'【PL】事業計画（サンプル）'!AM48</f>
        <v>720000</v>
      </c>
      <c r="AL38" s="86">
        <f>'【PL】事業計画（サンプル）'!AN48</f>
        <v>720000</v>
      </c>
      <c r="AM38" s="86">
        <f>'【PL】事業計画（サンプル）'!AO48</f>
        <v>720000</v>
      </c>
      <c r="AN38" s="86">
        <f>'【PL】事業計画（サンプル）'!AP48</f>
        <v>720000</v>
      </c>
      <c r="AO38" s="86">
        <f>'【PL】事業計画（サンプル）'!AQ48</f>
        <v>720000</v>
      </c>
      <c r="AP38" s="86">
        <f>'【PL】事業計画（サンプル）'!AR48</f>
        <v>720000</v>
      </c>
      <c r="AQ38" s="86">
        <f>'【PL】事業計画（サンプル）'!AS48</f>
        <v>720000</v>
      </c>
      <c r="AR38" s="86">
        <f>'【PL】事業計画（サンプル）'!AT48</f>
        <v>720000</v>
      </c>
      <c r="AS38" s="86">
        <f>'【PL】事業計画（サンプル）'!AU48</f>
        <v>720000</v>
      </c>
      <c r="AT38" s="86">
        <f>'【PL】事業計画（サンプル）'!AV48</f>
        <v>720000</v>
      </c>
      <c r="AU38" s="86">
        <f>'【PL】事業計画（サンプル）'!AW48</f>
        <v>720000</v>
      </c>
      <c r="AV38" s="86">
        <f>'【PL】事業計画（サンプル）'!AX48</f>
        <v>720000</v>
      </c>
      <c r="AW38" s="86">
        <f>'【PL】事業計画（サンプル）'!AY48</f>
        <v>720000</v>
      </c>
      <c r="AX38" s="86">
        <f>'【PL】事業計画（サンプル）'!AZ48</f>
        <v>720000</v>
      </c>
      <c r="AY38" s="86">
        <f>'【PL】事業計画（サンプル）'!BA48</f>
        <v>720000</v>
      </c>
      <c r="AZ38" s="86">
        <f>'【PL】事業計画（サンプル）'!BB48</f>
        <v>720000</v>
      </c>
      <c r="BA38" s="86">
        <f>'【PL】事業計画（サンプル）'!BC48</f>
        <v>720000</v>
      </c>
      <c r="BB38" s="86">
        <f>'【PL】事業計画（サンプル）'!BD48</f>
        <v>720000</v>
      </c>
      <c r="BC38" s="86">
        <f>'【PL】事業計画（サンプル）'!BE48</f>
        <v>720000</v>
      </c>
      <c r="BD38" s="86">
        <f>'【PL】事業計画（サンプル）'!BF48</f>
        <v>720000</v>
      </c>
      <c r="BE38" s="86">
        <f>'【PL】事業計画（サンプル）'!BG48</f>
        <v>720000</v>
      </c>
      <c r="BF38" s="86">
        <f>'【PL】事業計画（サンプル）'!BH48</f>
        <v>720000</v>
      </c>
      <c r="BG38" s="86">
        <f>'【PL】事業計画（サンプル）'!BI48</f>
        <v>720000</v>
      </c>
      <c r="BH38" s="86">
        <f>'【PL】事業計画（サンプル）'!BJ48</f>
        <v>720000</v>
      </c>
      <c r="BI38" s="86">
        <f>'【PL】事業計画（サンプル）'!BK48</f>
        <v>720000</v>
      </c>
      <c r="BJ38" s="86">
        <f>'【PL】事業計画（サンプル）'!BL48</f>
        <v>720000</v>
      </c>
      <c r="BK38" s="86">
        <f>'【PL】事業計画（サンプル）'!BM48</f>
        <v>720000</v>
      </c>
      <c r="BL38" s="86">
        <f>'【PL】事業計画（サンプル）'!BN48</f>
        <v>720000</v>
      </c>
      <c r="BM38" s="86">
        <f>'【PL】事業計画（サンプル）'!BO48</f>
        <v>720000</v>
      </c>
      <c r="BN38" s="86">
        <f>'【PL】事業計画（サンプル）'!BP48</f>
        <v>720000</v>
      </c>
      <c r="BO38" s="86">
        <f>'【PL】事業計画（サンプル）'!BQ48</f>
        <v>720000</v>
      </c>
      <c r="BQ38" s="16">
        <f t="shared" si="0"/>
        <v>7920000</v>
      </c>
      <c r="BR38" s="16">
        <f t="shared" si="4"/>
        <v>8640000</v>
      </c>
      <c r="BS38" s="16">
        <f t="shared" si="1"/>
        <v>8640000</v>
      </c>
      <c r="BT38" s="16">
        <f t="shared" si="2"/>
        <v>8640000</v>
      </c>
      <c r="BU38" s="16">
        <f t="shared" si="3"/>
        <v>8640000</v>
      </c>
    </row>
    <row r="39" spans="2:73">
      <c r="B39" s="57"/>
      <c r="D39" s="54" t="s">
        <v>40</v>
      </c>
      <c r="E39" s="5"/>
      <c r="F39" s="5"/>
      <c r="G39" s="5" t="s">
        <v>117</v>
      </c>
      <c r="H39" s="34"/>
      <c r="I39" s="34"/>
      <c r="J39" s="34">
        <f>'【PL】事業計画（サンプル）'!K49</f>
        <v>0</v>
      </c>
      <c r="K39" s="34">
        <f>'【PL】事業計画（サンプル）'!L49</f>
        <v>0</v>
      </c>
      <c r="L39" s="34">
        <f>'【PL】事業計画（サンプル）'!M49</f>
        <v>0</v>
      </c>
      <c r="M39" s="34">
        <f>'【PL】事業計画（サンプル）'!N49</f>
        <v>0</v>
      </c>
      <c r="N39" s="34">
        <f>'【PL】事業計画（サンプル）'!O49</f>
        <v>0</v>
      </c>
      <c r="O39" s="34">
        <f>'【PL】事業計画（サンプル）'!P49</f>
        <v>1000000</v>
      </c>
      <c r="P39" s="34">
        <f>'【PL】事業計画（サンプル）'!Q49</f>
        <v>1000000</v>
      </c>
      <c r="Q39" s="34">
        <f>'【PL】事業計画（サンプル）'!R49</f>
        <v>1000000</v>
      </c>
      <c r="R39" s="34">
        <f>'【PL】事業計画（サンプル）'!S49</f>
        <v>1000000</v>
      </c>
      <c r="S39" s="34">
        <f>'【PL】事業計画（サンプル）'!T49</f>
        <v>1000000</v>
      </c>
      <c r="T39" s="34">
        <f>'【PL】事業計画（サンプル）'!U49</f>
        <v>1000000</v>
      </c>
      <c r="U39" s="34">
        <f>'【PL】事業計画（サンプル）'!V49</f>
        <v>1000000</v>
      </c>
      <c r="V39" s="34">
        <f>'【PL】事業計画（サンプル）'!W49</f>
        <v>3000000</v>
      </c>
      <c r="W39" s="34">
        <f>'【PL】事業計画（サンプル）'!X49</f>
        <v>3000000</v>
      </c>
      <c r="X39" s="34">
        <f>'【PL】事業計画（サンプル）'!Y49</f>
        <v>3000000</v>
      </c>
      <c r="Y39" s="34">
        <f>'【PL】事業計画（サンプル）'!Z49</f>
        <v>3000000</v>
      </c>
      <c r="Z39" s="34">
        <f>'【PL】事業計画（サンプル）'!AA49</f>
        <v>3000000</v>
      </c>
      <c r="AA39" s="34">
        <f>'【PL】事業計画（サンプル）'!AB49</f>
        <v>3000000</v>
      </c>
      <c r="AB39" s="34">
        <f>'【PL】事業計画（サンプル）'!AC49</f>
        <v>3000000</v>
      </c>
      <c r="AC39" s="34">
        <f>'【PL】事業計画（サンプル）'!AD49</f>
        <v>3000000</v>
      </c>
      <c r="AD39" s="34">
        <f>'【PL】事業計画（サンプル）'!AE49</f>
        <v>3000000</v>
      </c>
      <c r="AE39" s="34">
        <f>'【PL】事業計画（サンプル）'!AF49</f>
        <v>3000000</v>
      </c>
      <c r="AF39" s="34">
        <f>'【PL】事業計画（サンプル）'!AG49</f>
        <v>3000000</v>
      </c>
      <c r="AG39" s="34">
        <f>'【PL】事業計画（サンプル）'!AH49</f>
        <v>3000000</v>
      </c>
      <c r="AH39" s="34">
        <f>'【PL】事業計画（サンプル）'!AI49</f>
        <v>5000000</v>
      </c>
      <c r="AI39" s="34">
        <f>'【PL】事業計画（サンプル）'!AJ49</f>
        <v>5000000</v>
      </c>
      <c r="AJ39" s="34">
        <f>'【PL】事業計画（サンプル）'!AK49</f>
        <v>5000000</v>
      </c>
      <c r="AK39" s="34">
        <f>'【PL】事業計画（サンプル）'!AL49</f>
        <v>5000000</v>
      </c>
      <c r="AL39" s="34">
        <f>'【PL】事業計画（サンプル）'!AM49</f>
        <v>5000000</v>
      </c>
      <c r="AM39" s="34">
        <f>'【PL】事業計画（サンプル）'!AN49</f>
        <v>5000000</v>
      </c>
      <c r="AN39" s="34">
        <f>'【PL】事業計画（サンプル）'!AO49</f>
        <v>5000000</v>
      </c>
      <c r="AO39" s="34">
        <f>'【PL】事業計画（サンプル）'!AP49</f>
        <v>5000000</v>
      </c>
      <c r="AP39" s="34">
        <f>'【PL】事業計画（サンプル）'!AQ49</f>
        <v>5000000</v>
      </c>
      <c r="AQ39" s="34">
        <f>'【PL】事業計画（サンプル）'!AR49</f>
        <v>5000000</v>
      </c>
      <c r="AR39" s="34">
        <f>'【PL】事業計画（サンプル）'!AS49</f>
        <v>5000000</v>
      </c>
      <c r="AS39" s="34">
        <f>'【PL】事業計画（サンプル）'!AT49</f>
        <v>5000000</v>
      </c>
      <c r="AT39" s="34">
        <f>'【PL】事業計画（サンプル）'!AU49</f>
        <v>5000000</v>
      </c>
      <c r="AU39" s="34">
        <f>'【PL】事業計画（サンプル）'!AV49</f>
        <v>5000000</v>
      </c>
      <c r="AV39" s="34">
        <f>'【PL】事業計画（サンプル）'!AW49</f>
        <v>5000000</v>
      </c>
      <c r="AW39" s="34">
        <f>'【PL】事業計画（サンプル）'!AX49</f>
        <v>5000000</v>
      </c>
      <c r="AX39" s="34">
        <f>'【PL】事業計画（サンプル）'!AY49</f>
        <v>5000000</v>
      </c>
      <c r="AY39" s="34">
        <f>'【PL】事業計画（サンプル）'!AZ49</f>
        <v>5000000</v>
      </c>
      <c r="AZ39" s="34">
        <f>'【PL】事業計画（サンプル）'!BA49</f>
        <v>5000000</v>
      </c>
      <c r="BA39" s="34">
        <f>'【PL】事業計画（サンプル）'!BB49</f>
        <v>5000000</v>
      </c>
      <c r="BB39" s="34">
        <f>'【PL】事業計画（サンプル）'!BC49</f>
        <v>5000000</v>
      </c>
      <c r="BC39" s="34">
        <f>'【PL】事業計画（サンプル）'!BD49</f>
        <v>5000000</v>
      </c>
      <c r="BD39" s="34">
        <f>'【PL】事業計画（サンプル）'!BE49</f>
        <v>5000000</v>
      </c>
      <c r="BE39" s="34">
        <f>'【PL】事業計画（サンプル）'!BF49</f>
        <v>5000000</v>
      </c>
      <c r="BF39" s="34">
        <f>'【PL】事業計画（サンプル）'!BG49</f>
        <v>5000000</v>
      </c>
      <c r="BG39" s="34">
        <f>'【PL】事業計画（サンプル）'!BH49</f>
        <v>5000000</v>
      </c>
      <c r="BH39" s="34">
        <f>'【PL】事業計画（サンプル）'!BI49</f>
        <v>5000000</v>
      </c>
      <c r="BI39" s="34">
        <f>'【PL】事業計画（サンプル）'!BJ49</f>
        <v>5000000</v>
      </c>
      <c r="BJ39" s="34">
        <f>'【PL】事業計画（サンプル）'!BK49</f>
        <v>5000000</v>
      </c>
      <c r="BK39" s="34">
        <f>'【PL】事業計画（サンプル）'!BL49</f>
        <v>5000000</v>
      </c>
      <c r="BL39" s="34">
        <f>'【PL】事業計画（サンプル）'!BM49</f>
        <v>5000000</v>
      </c>
      <c r="BM39" s="34">
        <f>'【PL】事業計画（サンプル）'!BN49</f>
        <v>5000000</v>
      </c>
      <c r="BN39" s="34">
        <f>'【PL】事業計画（サンプル）'!BO49</f>
        <v>5000000</v>
      </c>
      <c r="BO39" s="34">
        <f>'【PL】事業計画（サンプル）'!BP49</f>
        <v>5000000</v>
      </c>
      <c r="BQ39" s="13">
        <f t="shared" si="0"/>
        <v>5000000</v>
      </c>
      <c r="BR39" s="13">
        <f t="shared" si="4"/>
        <v>32000000</v>
      </c>
      <c r="BS39" s="13">
        <f t="shared" si="1"/>
        <v>56000000</v>
      </c>
      <c r="BT39" s="13">
        <f t="shared" si="2"/>
        <v>60000000</v>
      </c>
      <c r="BU39" s="13">
        <f t="shared" si="3"/>
        <v>60000000</v>
      </c>
    </row>
    <row r="40" spans="2:73">
      <c r="B40" s="57"/>
      <c r="D40" s="54" t="s">
        <v>41</v>
      </c>
      <c r="E40" s="5"/>
      <c r="F40" s="5"/>
      <c r="G40" s="5" t="s">
        <v>118</v>
      </c>
      <c r="H40" s="34"/>
      <c r="I40" s="34"/>
      <c r="J40" s="34">
        <f>'【PL】事業計画（サンプル）'!K50</f>
        <v>0</v>
      </c>
      <c r="K40" s="34">
        <f>'【PL】事業計画（サンプル）'!L50</f>
        <v>0</v>
      </c>
      <c r="L40" s="34">
        <f>'【PL】事業計画（サンプル）'!M50</f>
        <v>0</v>
      </c>
      <c r="M40" s="34">
        <f>'【PL】事業計画（サンプル）'!N50</f>
        <v>0</v>
      </c>
      <c r="N40" s="34">
        <f>'【PL】事業計画（サンプル）'!O50</f>
        <v>0</v>
      </c>
      <c r="O40" s="34">
        <f>'【PL】事業計画（サンプル）'!P50</f>
        <v>0</v>
      </c>
      <c r="P40" s="34">
        <f>'【PL】事業計画（サンプル）'!Q50</f>
        <v>0</v>
      </c>
      <c r="Q40" s="34">
        <f>'【PL】事業計画（サンプル）'!R50</f>
        <v>0</v>
      </c>
      <c r="R40" s="34">
        <f>'【PL】事業計画（サンプル）'!S50</f>
        <v>0</v>
      </c>
      <c r="S40" s="34">
        <f>'【PL】事業計画（サンプル）'!T50</f>
        <v>0</v>
      </c>
      <c r="T40" s="34">
        <f>'【PL】事業計画（サンプル）'!U50</f>
        <v>0</v>
      </c>
      <c r="U40" s="34">
        <f>'【PL】事業計画（サンプル）'!V50</f>
        <v>0</v>
      </c>
      <c r="V40" s="34">
        <f>'【PL】事業計画（サンプル）'!W50</f>
        <v>0</v>
      </c>
      <c r="W40" s="34">
        <f>'【PL】事業計画（サンプル）'!X50</f>
        <v>0</v>
      </c>
      <c r="X40" s="34">
        <f>'【PL】事業計画（サンプル）'!Y50</f>
        <v>0</v>
      </c>
      <c r="Y40" s="34">
        <f>'【PL】事業計画（サンプル）'!Z50</f>
        <v>0</v>
      </c>
      <c r="Z40" s="34">
        <f>'【PL】事業計画（サンプル）'!AA50</f>
        <v>0</v>
      </c>
      <c r="AA40" s="34">
        <f>'【PL】事業計画（サンプル）'!AB50</f>
        <v>0</v>
      </c>
      <c r="AB40" s="34">
        <f>'【PL】事業計画（サンプル）'!AC50</f>
        <v>0</v>
      </c>
      <c r="AC40" s="34">
        <f>'【PL】事業計画（サンプル）'!AD50</f>
        <v>0</v>
      </c>
      <c r="AD40" s="34">
        <f>'【PL】事業計画（サンプル）'!AE50</f>
        <v>0</v>
      </c>
      <c r="AE40" s="34">
        <f>'【PL】事業計画（サンプル）'!AF50</f>
        <v>0</v>
      </c>
      <c r="AF40" s="34">
        <f>'【PL】事業計画（サンプル）'!AG50</f>
        <v>0</v>
      </c>
      <c r="AG40" s="34">
        <f>'【PL】事業計画（サンプル）'!AH50</f>
        <v>0</v>
      </c>
      <c r="AH40" s="34">
        <f>'【PL】事業計画（サンプル）'!AI50</f>
        <v>0</v>
      </c>
      <c r="AI40" s="34">
        <f>'【PL】事業計画（サンプル）'!AJ50</f>
        <v>0</v>
      </c>
      <c r="AJ40" s="34">
        <f>'【PL】事業計画（サンプル）'!AK50</f>
        <v>0</v>
      </c>
      <c r="AK40" s="34">
        <f>'【PL】事業計画（サンプル）'!AL50</f>
        <v>0</v>
      </c>
      <c r="AL40" s="34">
        <f>'【PL】事業計画（サンプル）'!AM50</f>
        <v>0</v>
      </c>
      <c r="AM40" s="34">
        <f>'【PL】事業計画（サンプル）'!AN50</f>
        <v>0</v>
      </c>
      <c r="AN40" s="34">
        <f>'【PL】事業計画（サンプル）'!AO50</f>
        <v>0</v>
      </c>
      <c r="AO40" s="34">
        <f>'【PL】事業計画（サンプル）'!AP50</f>
        <v>0</v>
      </c>
      <c r="AP40" s="34">
        <f>'【PL】事業計画（サンプル）'!AQ50</f>
        <v>0</v>
      </c>
      <c r="AQ40" s="34">
        <f>'【PL】事業計画（サンプル）'!AR50</f>
        <v>0</v>
      </c>
      <c r="AR40" s="34">
        <f>'【PL】事業計画（サンプル）'!AS50</f>
        <v>0</v>
      </c>
      <c r="AS40" s="34">
        <f>'【PL】事業計画（サンプル）'!AT50</f>
        <v>0</v>
      </c>
      <c r="AT40" s="34">
        <f>'【PL】事業計画（サンプル）'!AU50</f>
        <v>0</v>
      </c>
      <c r="AU40" s="34">
        <f>'【PL】事業計画（サンプル）'!AV50</f>
        <v>0</v>
      </c>
      <c r="AV40" s="34">
        <f>'【PL】事業計画（サンプル）'!AW50</f>
        <v>0</v>
      </c>
      <c r="AW40" s="34">
        <f>'【PL】事業計画（サンプル）'!AX50</f>
        <v>0</v>
      </c>
      <c r="AX40" s="34">
        <f>'【PL】事業計画（サンプル）'!AY50</f>
        <v>0</v>
      </c>
      <c r="AY40" s="34">
        <f>'【PL】事業計画（サンプル）'!AZ50</f>
        <v>0</v>
      </c>
      <c r="AZ40" s="34">
        <f>'【PL】事業計画（サンプル）'!BA50</f>
        <v>0</v>
      </c>
      <c r="BA40" s="34">
        <f>'【PL】事業計画（サンプル）'!BB50</f>
        <v>0</v>
      </c>
      <c r="BB40" s="34">
        <f>'【PL】事業計画（サンプル）'!BC50</f>
        <v>0</v>
      </c>
      <c r="BC40" s="34">
        <f>'【PL】事業計画（サンプル）'!BD50</f>
        <v>0</v>
      </c>
      <c r="BD40" s="34">
        <f>'【PL】事業計画（サンプル）'!BE50</f>
        <v>0</v>
      </c>
      <c r="BE40" s="34">
        <f>'【PL】事業計画（サンプル）'!BF50</f>
        <v>0</v>
      </c>
      <c r="BF40" s="34">
        <f>'【PL】事業計画（サンプル）'!BG50</f>
        <v>0</v>
      </c>
      <c r="BG40" s="34">
        <f>'【PL】事業計画（サンプル）'!BH50</f>
        <v>0</v>
      </c>
      <c r="BH40" s="34">
        <f>'【PL】事業計画（サンプル）'!BI50</f>
        <v>0</v>
      </c>
      <c r="BI40" s="34">
        <f>'【PL】事業計画（サンプル）'!BJ50</f>
        <v>0</v>
      </c>
      <c r="BJ40" s="34">
        <f>'【PL】事業計画（サンプル）'!BK50</f>
        <v>0</v>
      </c>
      <c r="BK40" s="34">
        <f>'【PL】事業計画（サンプル）'!BL50</f>
        <v>0</v>
      </c>
      <c r="BL40" s="34">
        <f>'【PL】事業計画（サンプル）'!BM50</f>
        <v>0</v>
      </c>
      <c r="BM40" s="34">
        <f>'【PL】事業計画（サンプル）'!BN50</f>
        <v>0</v>
      </c>
      <c r="BN40" s="34">
        <f>'【PL】事業計画（サンプル）'!BO50</f>
        <v>0</v>
      </c>
      <c r="BO40" s="34">
        <f>'【PL】事業計画（サンプル）'!BP50</f>
        <v>0</v>
      </c>
      <c r="BQ40" s="13">
        <f t="shared" si="0"/>
        <v>0</v>
      </c>
      <c r="BR40" s="13">
        <f t="shared" si="4"/>
        <v>0</v>
      </c>
      <c r="BS40" s="13">
        <f t="shared" si="1"/>
        <v>0</v>
      </c>
      <c r="BT40" s="13">
        <f t="shared" si="2"/>
        <v>0</v>
      </c>
      <c r="BU40" s="13">
        <f t="shared" si="3"/>
        <v>0</v>
      </c>
    </row>
    <row r="41" spans="2:73">
      <c r="B41" s="57"/>
      <c r="D41" s="54"/>
      <c r="E41" s="5"/>
      <c r="F41" s="5"/>
      <c r="G41" s="5"/>
      <c r="H41" s="34"/>
      <c r="I41" s="34"/>
      <c r="J41" s="34">
        <f>'【PL】事業計画（サンプル）'!K51</f>
        <v>0</v>
      </c>
      <c r="K41" s="34">
        <f>'【PL】事業計画（サンプル）'!L51</f>
        <v>0</v>
      </c>
      <c r="L41" s="34">
        <f>'【PL】事業計画（サンプル）'!M51</f>
        <v>0</v>
      </c>
      <c r="M41" s="34">
        <f>'【PL】事業計画（サンプル）'!N51</f>
        <v>0</v>
      </c>
      <c r="N41" s="34">
        <f>'【PL】事業計画（サンプル）'!O51</f>
        <v>0</v>
      </c>
      <c r="O41" s="34">
        <f>'【PL】事業計画（サンプル）'!P51</f>
        <v>0</v>
      </c>
      <c r="P41" s="34">
        <f>'【PL】事業計画（サンプル）'!Q51</f>
        <v>0</v>
      </c>
      <c r="Q41" s="34">
        <f>'【PL】事業計画（サンプル）'!R51</f>
        <v>0</v>
      </c>
      <c r="R41" s="34">
        <f>'【PL】事業計画（サンプル）'!S51</f>
        <v>0</v>
      </c>
      <c r="S41" s="34">
        <f>'【PL】事業計画（サンプル）'!T51</f>
        <v>0</v>
      </c>
      <c r="T41" s="34">
        <f>'【PL】事業計画（サンプル）'!U51</f>
        <v>0</v>
      </c>
      <c r="U41" s="34">
        <f>'【PL】事業計画（サンプル）'!V51</f>
        <v>0</v>
      </c>
      <c r="V41" s="34">
        <f>'【PL】事業計画（サンプル）'!W51</f>
        <v>0</v>
      </c>
      <c r="W41" s="34">
        <f>'【PL】事業計画（サンプル）'!X51</f>
        <v>0</v>
      </c>
      <c r="X41" s="34">
        <f>'【PL】事業計画（サンプル）'!Y51</f>
        <v>0</v>
      </c>
      <c r="Y41" s="34">
        <f>'【PL】事業計画（サンプル）'!Z51</f>
        <v>0</v>
      </c>
      <c r="Z41" s="34">
        <f>'【PL】事業計画（サンプル）'!AA51</f>
        <v>0</v>
      </c>
      <c r="AA41" s="34">
        <f>'【PL】事業計画（サンプル）'!AB51</f>
        <v>0</v>
      </c>
      <c r="AB41" s="34">
        <f>'【PL】事業計画（サンプル）'!AC51</f>
        <v>0</v>
      </c>
      <c r="AC41" s="34">
        <f>'【PL】事業計画（サンプル）'!AD51</f>
        <v>0</v>
      </c>
      <c r="AD41" s="34">
        <f>'【PL】事業計画（サンプル）'!AE51</f>
        <v>0</v>
      </c>
      <c r="AE41" s="34">
        <f>'【PL】事業計画（サンプル）'!AF51</f>
        <v>0</v>
      </c>
      <c r="AF41" s="34">
        <f>'【PL】事業計画（サンプル）'!AG51</f>
        <v>0</v>
      </c>
      <c r="AG41" s="34">
        <f>'【PL】事業計画（サンプル）'!AH51</f>
        <v>0</v>
      </c>
      <c r="AH41" s="34">
        <f>'【PL】事業計画（サンプル）'!AI51</f>
        <v>0</v>
      </c>
      <c r="AI41" s="34">
        <f>'【PL】事業計画（サンプル）'!AJ51</f>
        <v>0</v>
      </c>
      <c r="AJ41" s="34">
        <f>'【PL】事業計画（サンプル）'!AK51</f>
        <v>0</v>
      </c>
      <c r="AK41" s="34">
        <f>'【PL】事業計画（サンプル）'!AL51</f>
        <v>0</v>
      </c>
      <c r="AL41" s="34">
        <f>'【PL】事業計画（サンプル）'!AM51</f>
        <v>0</v>
      </c>
      <c r="AM41" s="34">
        <f>'【PL】事業計画（サンプル）'!AN51</f>
        <v>0</v>
      </c>
      <c r="AN41" s="34">
        <f>'【PL】事業計画（サンプル）'!AO51</f>
        <v>0</v>
      </c>
      <c r="AO41" s="34">
        <f>'【PL】事業計画（サンプル）'!AP51</f>
        <v>0</v>
      </c>
      <c r="AP41" s="34">
        <f>'【PL】事業計画（サンプル）'!AQ51</f>
        <v>0</v>
      </c>
      <c r="AQ41" s="34">
        <f>'【PL】事業計画（サンプル）'!AR51</f>
        <v>0</v>
      </c>
      <c r="AR41" s="34">
        <f>'【PL】事業計画（サンプル）'!AS51</f>
        <v>0</v>
      </c>
      <c r="AS41" s="34">
        <f>'【PL】事業計画（サンプル）'!AT51</f>
        <v>0</v>
      </c>
      <c r="AT41" s="34">
        <f>'【PL】事業計画（サンプル）'!AU51</f>
        <v>0</v>
      </c>
      <c r="AU41" s="34">
        <f>'【PL】事業計画（サンプル）'!AV51</f>
        <v>0</v>
      </c>
      <c r="AV41" s="34">
        <f>'【PL】事業計画（サンプル）'!AW51</f>
        <v>0</v>
      </c>
      <c r="AW41" s="34">
        <f>'【PL】事業計画（サンプル）'!AX51</f>
        <v>0</v>
      </c>
      <c r="AX41" s="34">
        <f>'【PL】事業計画（サンプル）'!AY51</f>
        <v>0</v>
      </c>
      <c r="AY41" s="34">
        <f>'【PL】事業計画（サンプル）'!AZ51</f>
        <v>0</v>
      </c>
      <c r="AZ41" s="34">
        <f>'【PL】事業計画（サンプル）'!BA51</f>
        <v>0</v>
      </c>
      <c r="BA41" s="34">
        <f>'【PL】事業計画（サンプル）'!BB51</f>
        <v>0</v>
      </c>
      <c r="BB41" s="34">
        <f>'【PL】事業計画（サンプル）'!BC51</f>
        <v>0</v>
      </c>
      <c r="BC41" s="34">
        <f>'【PL】事業計画（サンプル）'!BD51</f>
        <v>0</v>
      </c>
      <c r="BD41" s="34">
        <f>'【PL】事業計画（サンプル）'!BE51</f>
        <v>0</v>
      </c>
      <c r="BE41" s="34">
        <f>'【PL】事業計画（サンプル）'!BF51</f>
        <v>0</v>
      </c>
      <c r="BF41" s="34">
        <f>'【PL】事業計画（サンプル）'!BG51</f>
        <v>0</v>
      </c>
      <c r="BG41" s="34">
        <f>'【PL】事業計画（サンプル）'!BH51</f>
        <v>0</v>
      </c>
      <c r="BH41" s="34">
        <f>'【PL】事業計画（サンプル）'!BI51</f>
        <v>0</v>
      </c>
      <c r="BI41" s="34">
        <f>'【PL】事業計画（サンプル）'!BJ51</f>
        <v>0</v>
      </c>
      <c r="BJ41" s="34">
        <f>'【PL】事業計画（サンプル）'!BK51</f>
        <v>0</v>
      </c>
      <c r="BK41" s="34">
        <f>'【PL】事業計画（サンプル）'!BL51</f>
        <v>0</v>
      </c>
      <c r="BL41" s="34">
        <f>'【PL】事業計画（サンプル）'!BM51</f>
        <v>0</v>
      </c>
      <c r="BM41" s="34">
        <f>'【PL】事業計画（サンプル）'!BN51</f>
        <v>0</v>
      </c>
      <c r="BN41" s="34">
        <f>'【PL】事業計画（サンプル）'!BO51</f>
        <v>0</v>
      </c>
      <c r="BO41" s="34">
        <f>'【PL】事業計画（サンプル）'!BP51</f>
        <v>0</v>
      </c>
      <c r="BQ41" s="13">
        <f t="shared" si="0"/>
        <v>0</v>
      </c>
      <c r="BR41" s="13">
        <f t="shared" si="4"/>
        <v>0</v>
      </c>
      <c r="BS41" s="13">
        <f t="shared" si="1"/>
        <v>0</v>
      </c>
      <c r="BT41" s="13">
        <f t="shared" si="2"/>
        <v>0</v>
      </c>
      <c r="BU41" s="13">
        <f t="shared" si="3"/>
        <v>0</v>
      </c>
    </row>
    <row r="42" spans="2:73">
      <c r="B42" s="57"/>
      <c r="C42" s="53" t="s">
        <v>86</v>
      </c>
      <c r="D42" s="11"/>
      <c r="E42" s="15"/>
      <c r="F42" s="15"/>
      <c r="G42" s="15"/>
      <c r="H42" s="14">
        <f>SUM(H39:H41)</f>
        <v>0</v>
      </c>
      <c r="I42" s="14">
        <f t="shared" ref="I42:BO42" si="11">SUM(I39:I41)</f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1000000</v>
      </c>
      <c r="P42" s="14">
        <f t="shared" si="11"/>
        <v>1000000</v>
      </c>
      <c r="Q42" s="14">
        <f t="shared" si="11"/>
        <v>1000000</v>
      </c>
      <c r="R42" s="14">
        <f t="shared" si="11"/>
        <v>1000000</v>
      </c>
      <c r="S42" s="14">
        <f t="shared" si="11"/>
        <v>1000000</v>
      </c>
      <c r="T42" s="14">
        <f t="shared" si="11"/>
        <v>1000000</v>
      </c>
      <c r="U42" s="14">
        <f t="shared" si="11"/>
        <v>1000000</v>
      </c>
      <c r="V42" s="14">
        <f t="shared" si="11"/>
        <v>3000000</v>
      </c>
      <c r="W42" s="14">
        <f t="shared" si="11"/>
        <v>3000000</v>
      </c>
      <c r="X42" s="14">
        <f t="shared" si="11"/>
        <v>3000000</v>
      </c>
      <c r="Y42" s="14">
        <f t="shared" si="11"/>
        <v>3000000</v>
      </c>
      <c r="Z42" s="14">
        <f t="shared" si="11"/>
        <v>3000000</v>
      </c>
      <c r="AA42" s="14">
        <f t="shared" si="11"/>
        <v>3000000</v>
      </c>
      <c r="AB42" s="14">
        <f t="shared" si="11"/>
        <v>3000000</v>
      </c>
      <c r="AC42" s="14">
        <f t="shared" si="11"/>
        <v>3000000</v>
      </c>
      <c r="AD42" s="14">
        <f t="shared" si="11"/>
        <v>3000000</v>
      </c>
      <c r="AE42" s="14">
        <f t="shared" si="11"/>
        <v>3000000</v>
      </c>
      <c r="AF42" s="14">
        <f t="shared" si="11"/>
        <v>3000000</v>
      </c>
      <c r="AG42" s="14">
        <f t="shared" si="11"/>
        <v>3000000</v>
      </c>
      <c r="AH42" s="14">
        <f t="shared" si="11"/>
        <v>5000000</v>
      </c>
      <c r="AI42" s="14">
        <f t="shared" si="11"/>
        <v>5000000</v>
      </c>
      <c r="AJ42" s="14">
        <f t="shared" si="11"/>
        <v>5000000</v>
      </c>
      <c r="AK42" s="14">
        <f t="shared" si="11"/>
        <v>5000000</v>
      </c>
      <c r="AL42" s="14">
        <f t="shared" si="11"/>
        <v>5000000</v>
      </c>
      <c r="AM42" s="14">
        <f t="shared" si="11"/>
        <v>5000000</v>
      </c>
      <c r="AN42" s="14">
        <f t="shared" si="11"/>
        <v>5000000</v>
      </c>
      <c r="AO42" s="14">
        <f t="shared" si="11"/>
        <v>5000000</v>
      </c>
      <c r="AP42" s="14">
        <f t="shared" si="11"/>
        <v>5000000</v>
      </c>
      <c r="AQ42" s="14">
        <f t="shared" si="11"/>
        <v>5000000</v>
      </c>
      <c r="AR42" s="14">
        <f t="shared" si="11"/>
        <v>5000000</v>
      </c>
      <c r="AS42" s="14">
        <f t="shared" si="11"/>
        <v>5000000</v>
      </c>
      <c r="AT42" s="14">
        <f t="shared" si="11"/>
        <v>5000000</v>
      </c>
      <c r="AU42" s="14">
        <f t="shared" si="11"/>
        <v>5000000</v>
      </c>
      <c r="AV42" s="14">
        <f t="shared" si="11"/>
        <v>5000000</v>
      </c>
      <c r="AW42" s="14">
        <f t="shared" si="11"/>
        <v>5000000</v>
      </c>
      <c r="AX42" s="14">
        <f t="shared" si="11"/>
        <v>5000000</v>
      </c>
      <c r="AY42" s="14">
        <f t="shared" si="11"/>
        <v>5000000</v>
      </c>
      <c r="AZ42" s="14">
        <f t="shared" si="11"/>
        <v>5000000</v>
      </c>
      <c r="BA42" s="14">
        <f t="shared" si="11"/>
        <v>5000000</v>
      </c>
      <c r="BB42" s="14">
        <f t="shared" si="11"/>
        <v>5000000</v>
      </c>
      <c r="BC42" s="14">
        <f t="shared" si="11"/>
        <v>5000000</v>
      </c>
      <c r="BD42" s="14">
        <f t="shared" si="11"/>
        <v>5000000</v>
      </c>
      <c r="BE42" s="14">
        <f t="shared" si="11"/>
        <v>5000000</v>
      </c>
      <c r="BF42" s="14">
        <f t="shared" si="11"/>
        <v>5000000</v>
      </c>
      <c r="BG42" s="14">
        <f t="shared" si="11"/>
        <v>5000000</v>
      </c>
      <c r="BH42" s="14">
        <f t="shared" si="11"/>
        <v>5000000</v>
      </c>
      <c r="BI42" s="14">
        <f t="shared" si="11"/>
        <v>5000000</v>
      </c>
      <c r="BJ42" s="14">
        <f t="shared" si="11"/>
        <v>5000000</v>
      </c>
      <c r="BK42" s="14">
        <f t="shared" si="11"/>
        <v>5000000</v>
      </c>
      <c r="BL42" s="14">
        <f t="shared" si="11"/>
        <v>5000000</v>
      </c>
      <c r="BM42" s="14">
        <f t="shared" si="11"/>
        <v>5000000</v>
      </c>
      <c r="BN42" s="14">
        <f t="shared" si="11"/>
        <v>5000000</v>
      </c>
      <c r="BO42" s="14">
        <f t="shared" si="11"/>
        <v>5000000</v>
      </c>
      <c r="BQ42" s="16">
        <f t="shared" ref="BQ42" si="12">SUM(H42:S42)</f>
        <v>5000000</v>
      </c>
      <c r="BR42" s="16">
        <f t="shared" si="4"/>
        <v>32000000</v>
      </c>
      <c r="BS42" s="16">
        <f t="shared" ref="BS42" si="13">SUM(AF42:AQ42)</f>
        <v>56000000</v>
      </c>
      <c r="BT42" s="16">
        <f t="shared" ref="BT42" si="14">SUM(AR42:BC42)</f>
        <v>60000000</v>
      </c>
      <c r="BU42" s="16">
        <f t="shared" ref="BU42" si="15">SUM(BD42:BO42)</f>
        <v>60000000</v>
      </c>
    </row>
    <row r="43" spans="2:73">
      <c r="B43" s="57"/>
      <c r="D43" s="54" t="s">
        <v>38</v>
      </c>
      <c r="E43" s="5"/>
      <c r="F43" s="5"/>
      <c r="G43" s="1" t="s">
        <v>120</v>
      </c>
      <c r="H43" s="34"/>
      <c r="I43" s="34">
        <f>'【PL】事業計画（サンプル）'!K53</f>
        <v>0</v>
      </c>
      <c r="J43" s="34">
        <f>'【PL】事業計画（サンプル）'!L53</f>
        <v>0</v>
      </c>
      <c r="K43" s="34">
        <f>'【PL】事業計画（サンプル）'!M53</f>
        <v>0</v>
      </c>
      <c r="L43" s="34">
        <f>'【PL】事業計画（サンプル）'!N53</f>
        <v>0</v>
      </c>
      <c r="M43" s="34">
        <f>'【PL】事業計画（サンプル）'!O53</f>
        <v>0</v>
      </c>
      <c r="N43" s="34">
        <f>'【PL】事業計画（サンプル）'!P53</f>
        <v>0</v>
      </c>
      <c r="O43" s="34">
        <f>'【PL】事業計画（サンプル）'!Q53</f>
        <v>0</v>
      </c>
      <c r="P43" s="34">
        <f>'【PL】事業計画（サンプル）'!R53</f>
        <v>0</v>
      </c>
      <c r="Q43" s="34">
        <f>'【PL】事業計画（サンプル）'!S53</f>
        <v>0</v>
      </c>
      <c r="R43" s="34">
        <f>'【PL】事業計画（サンプル）'!T53</f>
        <v>0</v>
      </c>
      <c r="S43" s="34">
        <f>'【PL】事業計画（サンプル）'!U53</f>
        <v>0</v>
      </c>
      <c r="T43" s="34">
        <f>'【PL】事業計画（サンプル）'!V53</f>
        <v>0</v>
      </c>
      <c r="U43" s="34">
        <f>'【PL】事業計画（サンプル）'!W53</f>
        <v>0</v>
      </c>
      <c r="V43" s="34">
        <f>'【PL】事業計画（サンプル）'!X53</f>
        <v>0</v>
      </c>
      <c r="W43" s="34">
        <f>'【PL】事業計画（サンプル）'!Y53</f>
        <v>0</v>
      </c>
      <c r="X43" s="34">
        <f>'【PL】事業計画（サンプル）'!Z53</f>
        <v>0</v>
      </c>
      <c r="Y43" s="34">
        <f>'【PL】事業計画（サンプル）'!AA53</f>
        <v>0</v>
      </c>
      <c r="Z43" s="34">
        <f>'【PL】事業計画（サンプル）'!AB53</f>
        <v>0</v>
      </c>
      <c r="AA43" s="34">
        <f>'【PL】事業計画（サンプル）'!AC53</f>
        <v>0</v>
      </c>
      <c r="AB43" s="34">
        <f>'【PL】事業計画（サンプル）'!AD53</f>
        <v>0</v>
      </c>
      <c r="AC43" s="34">
        <f>'【PL】事業計画（サンプル）'!AE53</f>
        <v>0</v>
      </c>
      <c r="AD43" s="34">
        <f>'【PL】事業計画（サンプル）'!AF53</f>
        <v>0</v>
      </c>
      <c r="AE43" s="34">
        <f>'【PL】事業計画（サンプル）'!AG53</f>
        <v>0</v>
      </c>
      <c r="AF43" s="34">
        <f>'【PL】事業計画（サンプル）'!AH53</f>
        <v>0</v>
      </c>
      <c r="AG43" s="34">
        <f>'【PL】事業計画（サンプル）'!AI53</f>
        <v>0</v>
      </c>
      <c r="AH43" s="34">
        <f>'【PL】事業計画（サンプル）'!AJ53</f>
        <v>0</v>
      </c>
      <c r="AI43" s="34">
        <f>'【PL】事業計画（サンプル）'!AK53</f>
        <v>0</v>
      </c>
      <c r="AJ43" s="34">
        <f>'【PL】事業計画（サンプル）'!AL53</f>
        <v>0</v>
      </c>
      <c r="AK43" s="34">
        <f>'【PL】事業計画（サンプル）'!AM53</f>
        <v>0</v>
      </c>
      <c r="AL43" s="34">
        <f>'【PL】事業計画（サンプル）'!AN53</f>
        <v>0</v>
      </c>
      <c r="AM43" s="34">
        <f>'【PL】事業計画（サンプル）'!AO53</f>
        <v>0</v>
      </c>
      <c r="AN43" s="34">
        <f>'【PL】事業計画（サンプル）'!AP53</f>
        <v>0</v>
      </c>
      <c r="AO43" s="34">
        <f>'【PL】事業計画（サンプル）'!AQ53</f>
        <v>0</v>
      </c>
      <c r="AP43" s="34">
        <f>'【PL】事業計画（サンプル）'!AR53</f>
        <v>0</v>
      </c>
      <c r="AQ43" s="34">
        <f>'【PL】事業計画（サンプル）'!AS53</f>
        <v>0</v>
      </c>
      <c r="AR43" s="34">
        <f>'【PL】事業計画（サンプル）'!AT53</f>
        <v>0</v>
      </c>
      <c r="AS43" s="34">
        <f>'【PL】事業計画（サンプル）'!AU53</f>
        <v>0</v>
      </c>
      <c r="AT43" s="34">
        <f>'【PL】事業計画（サンプル）'!AV53</f>
        <v>0</v>
      </c>
      <c r="AU43" s="34">
        <f>'【PL】事業計画（サンプル）'!AW53</f>
        <v>0</v>
      </c>
      <c r="AV43" s="34">
        <f>'【PL】事業計画（サンプル）'!AX53</f>
        <v>0</v>
      </c>
      <c r="AW43" s="34">
        <f>'【PL】事業計画（サンプル）'!AY53</f>
        <v>0</v>
      </c>
      <c r="AX43" s="34">
        <f>'【PL】事業計画（サンプル）'!AZ53</f>
        <v>0</v>
      </c>
      <c r="AY43" s="34">
        <f>'【PL】事業計画（サンプル）'!BA53</f>
        <v>0</v>
      </c>
      <c r="AZ43" s="34">
        <f>'【PL】事業計画（サンプル）'!BB53</f>
        <v>0</v>
      </c>
      <c r="BA43" s="34">
        <f>'【PL】事業計画（サンプル）'!BC53</f>
        <v>0</v>
      </c>
      <c r="BB43" s="34">
        <f>'【PL】事業計画（サンプル）'!BD53</f>
        <v>0</v>
      </c>
      <c r="BC43" s="34">
        <f>'【PL】事業計画（サンプル）'!BE53</f>
        <v>0</v>
      </c>
      <c r="BD43" s="34">
        <f>'【PL】事業計画（サンプル）'!BF53</f>
        <v>0</v>
      </c>
      <c r="BE43" s="34">
        <f>'【PL】事業計画（サンプル）'!BG53</f>
        <v>0</v>
      </c>
      <c r="BF43" s="34">
        <f>'【PL】事業計画（サンプル）'!BH53</f>
        <v>0</v>
      </c>
      <c r="BG43" s="34">
        <f>'【PL】事業計画（サンプル）'!BI53</f>
        <v>0</v>
      </c>
      <c r="BH43" s="34">
        <f>'【PL】事業計画（サンプル）'!BJ53</f>
        <v>0</v>
      </c>
      <c r="BI43" s="34">
        <f>'【PL】事業計画（サンプル）'!BK53</f>
        <v>0</v>
      </c>
      <c r="BJ43" s="34">
        <f>'【PL】事業計画（サンプル）'!BL53</f>
        <v>0</v>
      </c>
      <c r="BK43" s="34">
        <f>'【PL】事業計画（サンプル）'!BM53</f>
        <v>0</v>
      </c>
      <c r="BL43" s="34">
        <f>'【PL】事業計画（サンプル）'!BN53</f>
        <v>0</v>
      </c>
      <c r="BM43" s="34">
        <f>'【PL】事業計画（サンプル）'!BO53</f>
        <v>0</v>
      </c>
      <c r="BN43" s="34">
        <f>'【PL】事業計画（サンプル）'!BP53</f>
        <v>0</v>
      </c>
      <c r="BO43" s="34">
        <f>'【PL】事業計画（サンプル）'!BQ53</f>
        <v>0</v>
      </c>
      <c r="BQ43" s="13">
        <f t="shared" ref="BQ43:BQ45" si="16">SUM(H43:S43)</f>
        <v>0</v>
      </c>
      <c r="BR43" s="13">
        <f t="shared" si="4"/>
        <v>0</v>
      </c>
      <c r="BS43" s="13">
        <f t="shared" ref="BS43:BS45" si="17">SUM(AF43:AQ43)</f>
        <v>0</v>
      </c>
      <c r="BT43" s="13">
        <f t="shared" ref="BT43:BT45" si="18">SUM(AR43:BC43)</f>
        <v>0</v>
      </c>
      <c r="BU43" s="13">
        <f t="shared" ref="BU43:BU45" si="19">SUM(BD43:BO43)</f>
        <v>0</v>
      </c>
    </row>
    <row r="44" spans="2:73">
      <c r="B44" s="57"/>
      <c r="D44" s="54" t="s">
        <v>39</v>
      </c>
      <c r="E44" s="5"/>
      <c r="F44" s="5"/>
      <c r="G44" s="1" t="s">
        <v>120</v>
      </c>
      <c r="H44" s="34"/>
      <c r="I44" s="34">
        <f>'【PL】事業計画（サンプル）'!K54</f>
        <v>0</v>
      </c>
      <c r="J44" s="34">
        <f>'【PL】事業計画（サンプル）'!L54</f>
        <v>0</v>
      </c>
      <c r="K44" s="34">
        <f>'【PL】事業計画（サンプル）'!M54</f>
        <v>0</v>
      </c>
      <c r="L44" s="34">
        <f>'【PL】事業計画（サンプル）'!N54</f>
        <v>0</v>
      </c>
      <c r="M44" s="34">
        <f>'【PL】事業計画（サンプル）'!O54</f>
        <v>0</v>
      </c>
      <c r="N44" s="34">
        <f>'【PL】事業計画（サンプル）'!P54</f>
        <v>0</v>
      </c>
      <c r="O44" s="34">
        <f>'【PL】事業計画（サンプル）'!Q54</f>
        <v>0</v>
      </c>
      <c r="P44" s="34">
        <f>'【PL】事業計画（サンプル）'!R54</f>
        <v>0</v>
      </c>
      <c r="Q44" s="34">
        <f>'【PL】事業計画（サンプル）'!S54</f>
        <v>0</v>
      </c>
      <c r="R44" s="34">
        <f>'【PL】事業計画（サンプル）'!T54</f>
        <v>0</v>
      </c>
      <c r="S44" s="34">
        <f>'【PL】事業計画（サンプル）'!U54</f>
        <v>0</v>
      </c>
      <c r="T44" s="34">
        <f>'【PL】事業計画（サンプル）'!V54</f>
        <v>0</v>
      </c>
      <c r="U44" s="34">
        <f>'【PL】事業計画（サンプル）'!W54</f>
        <v>0</v>
      </c>
      <c r="V44" s="34">
        <f>'【PL】事業計画（サンプル）'!X54</f>
        <v>0</v>
      </c>
      <c r="W44" s="34">
        <f>'【PL】事業計画（サンプル）'!Y54</f>
        <v>0</v>
      </c>
      <c r="X44" s="34">
        <f>'【PL】事業計画（サンプル）'!Z54</f>
        <v>0</v>
      </c>
      <c r="Y44" s="34">
        <f>'【PL】事業計画（サンプル）'!AA54</f>
        <v>0</v>
      </c>
      <c r="Z44" s="34">
        <f>'【PL】事業計画（サンプル）'!AB54</f>
        <v>0</v>
      </c>
      <c r="AA44" s="34">
        <f>'【PL】事業計画（サンプル）'!AC54</f>
        <v>0</v>
      </c>
      <c r="AB44" s="34">
        <f>'【PL】事業計画（サンプル）'!AD54</f>
        <v>0</v>
      </c>
      <c r="AC44" s="34">
        <f>'【PL】事業計画（サンプル）'!AE54</f>
        <v>0</v>
      </c>
      <c r="AD44" s="34">
        <f>'【PL】事業計画（サンプル）'!AF54</f>
        <v>0</v>
      </c>
      <c r="AE44" s="34">
        <f>'【PL】事業計画（サンプル）'!AG54</f>
        <v>0</v>
      </c>
      <c r="AF44" s="34">
        <f>'【PL】事業計画（サンプル）'!AH54</f>
        <v>0</v>
      </c>
      <c r="AG44" s="34">
        <f>'【PL】事業計画（サンプル）'!AI54</f>
        <v>0</v>
      </c>
      <c r="AH44" s="34">
        <f>'【PL】事業計画（サンプル）'!AJ54</f>
        <v>0</v>
      </c>
      <c r="AI44" s="34">
        <f>'【PL】事業計画（サンプル）'!AK54</f>
        <v>0</v>
      </c>
      <c r="AJ44" s="34">
        <f>'【PL】事業計画（サンプル）'!AL54</f>
        <v>0</v>
      </c>
      <c r="AK44" s="34">
        <f>'【PL】事業計画（サンプル）'!AM54</f>
        <v>0</v>
      </c>
      <c r="AL44" s="34">
        <f>'【PL】事業計画（サンプル）'!AN54</f>
        <v>0</v>
      </c>
      <c r="AM44" s="34">
        <f>'【PL】事業計画（サンプル）'!AO54</f>
        <v>0</v>
      </c>
      <c r="AN44" s="34">
        <f>'【PL】事業計画（サンプル）'!AP54</f>
        <v>0</v>
      </c>
      <c r="AO44" s="34">
        <f>'【PL】事業計画（サンプル）'!AQ54</f>
        <v>0</v>
      </c>
      <c r="AP44" s="34">
        <f>'【PL】事業計画（サンプル）'!AR54</f>
        <v>0</v>
      </c>
      <c r="AQ44" s="34">
        <f>'【PL】事業計画（サンプル）'!AS54</f>
        <v>0</v>
      </c>
      <c r="AR44" s="34">
        <f>'【PL】事業計画（サンプル）'!AT54</f>
        <v>0</v>
      </c>
      <c r="AS44" s="34">
        <f>'【PL】事業計画（サンプル）'!AU54</f>
        <v>0</v>
      </c>
      <c r="AT44" s="34">
        <f>'【PL】事業計画（サンプル）'!AV54</f>
        <v>0</v>
      </c>
      <c r="AU44" s="34">
        <f>'【PL】事業計画（サンプル）'!AW54</f>
        <v>0</v>
      </c>
      <c r="AV44" s="34">
        <f>'【PL】事業計画（サンプル）'!AX54</f>
        <v>0</v>
      </c>
      <c r="AW44" s="34">
        <f>'【PL】事業計画（サンプル）'!AY54</f>
        <v>0</v>
      </c>
      <c r="AX44" s="34">
        <f>'【PL】事業計画（サンプル）'!AZ54</f>
        <v>0</v>
      </c>
      <c r="AY44" s="34">
        <f>'【PL】事業計画（サンプル）'!BA54</f>
        <v>0</v>
      </c>
      <c r="AZ44" s="34">
        <f>'【PL】事業計画（サンプル）'!BB54</f>
        <v>0</v>
      </c>
      <c r="BA44" s="34">
        <f>'【PL】事業計画（サンプル）'!BC54</f>
        <v>0</v>
      </c>
      <c r="BB44" s="34">
        <f>'【PL】事業計画（サンプル）'!BD54</f>
        <v>0</v>
      </c>
      <c r="BC44" s="34">
        <f>'【PL】事業計画（サンプル）'!BE54</f>
        <v>0</v>
      </c>
      <c r="BD44" s="34">
        <f>'【PL】事業計画（サンプル）'!BF54</f>
        <v>0</v>
      </c>
      <c r="BE44" s="34">
        <f>'【PL】事業計画（サンプル）'!BG54</f>
        <v>0</v>
      </c>
      <c r="BF44" s="34">
        <f>'【PL】事業計画（サンプル）'!BH54</f>
        <v>0</v>
      </c>
      <c r="BG44" s="34">
        <f>'【PL】事業計画（サンプル）'!BI54</f>
        <v>0</v>
      </c>
      <c r="BH44" s="34">
        <f>'【PL】事業計画（サンプル）'!BJ54</f>
        <v>0</v>
      </c>
      <c r="BI44" s="34">
        <f>'【PL】事業計画（サンプル）'!BK54</f>
        <v>0</v>
      </c>
      <c r="BJ44" s="34">
        <f>'【PL】事業計画（サンプル）'!BL54</f>
        <v>0</v>
      </c>
      <c r="BK44" s="34">
        <f>'【PL】事業計画（サンプル）'!BM54</f>
        <v>0</v>
      </c>
      <c r="BL44" s="34">
        <f>'【PL】事業計画（サンプル）'!BN54</f>
        <v>0</v>
      </c>
      <c r="BM44" s="34">
        <f>'【PL】事業計画（サンプル）'!BO54</f>
        <v>0</v>
      </c>
      <c r="BN44" s="34">
        <f>'【PL】事業計画（サンプル）'!BP54</f>
        <v>0</v>
      </c>
      <c r="BO44" s="34">
        <f>'【PL】事業計画（サンプル）'!BQ54</f>
        <v>0</v>
      </c>
      <c r="BQ44" s="13">
        <f t="shared" si="16"/>
        <v>0</v>
      </c>
      <c r="BR44" s="13">
        <f t="shared" si="4"/>
        <v>0</v>
      </c>
      <c r="BS44" s="13">
        <f t="shared" si="17"/>
        <v>0</v>
      </c>
      <c r="BT44" s="13">
        <f t="shared" si="18"/>
        <v>0</v>
      </c>
      <c r="BU44" s="13">
        <f t="shared" si="19"/>
        <v>0</v>
      </c>
    </row>
    <row r="45" spans="2:73">
      <c r="B45" s="57"/>
      <c r="D45" s="54"/>
      <c r="E45" s="5"/>
      <c r="F45" s="5"/>
      <c r="G45" s="5"/>
      <c r="H45" s="34"/>
      <c r="I45" s="34">
        <f>'【PL】事業計画（サンプル）'!K55</f>
        <v>0</v>
      </c>
      <c r="J45" s="34">
        <f>'【PL】事業計画（サンプル）'!L55</f>
        <v>0</v>
      </c>
      <c r="K45" s="34">
        <f>'【PL】事業計画（サンプル）'!M55</f>
        <v>0</v>
      </c>
      <c r="L45" s="34">
        <f>'【PL】事業計画（サンプル）'!N55</f>
        <v>0</v>
      </c>
      <c r="M45" s="34">
        <f>'【PL】事業計画（サンプル）'!O55</f>
        <v>0</v>
      </c>
      <c r="N45" s="34">
        <f>'【PL】事業計画（サンプル）'!P55</f>
        <v>0</v>
      </c>
      <c r="O45" s="34">
        <f>'【PL】事業計画（サンプル）'!Q55</f>
        <v>0</v>
      </c>
      <c r="P45" s="34">
        <f>'【PL】事業計画（サンプル）'!R55</f>
        <v>0</v>
      </c>
      <c r="Q45" s="34">
        <f>'【PL】事業計画（サンプル）'!S55</f>
        <v>0</v>
      </c>
      <c r="R45" s="34">
        <f>'【PL】事業計画（サンプル）'!T55</f>
        <v>0</v>
      </c>
      <c r="S45" s="34">
        <f>'【PL】事業計画（サンプル）'!U55</f>
        <v>0</v>
      </c>
      <c r="T45" s="34">
        <f>'【PL】事業計画（サンプル）'!V55</f>
        <v>0</v>
      </c>
      <c r="U45" s="34">
        <f>'【PL】事業計画（サンプル）'!W55</f>
        <v>0</v>
      </c>
      <c r="V45" s="34">
        <f>'【PL】事業計画（サンプル）'!X55</f>
        <v>0</v>
      </c>
      <c r="W45" s="34">
        <f>'【PL】事業計画（サンプル）'!Y55</f>
        <v>0</v>
      </c>
      <c r="X45" s="34">
        <f>'【PL】事業計画（サンプル）'!Z55</f>
        <v>0</v>
      </c>
      <c r="Y45" s="34">
        <f>'【PL】事業計画（サンプル）'!AA55</f>
        <v>0</v>
      </c>
      <c r="Z45" s="34">
        <f>'【PL】事業計画（サンプル）'!AB55</f>
        <v>0</v>
      </c>
      <c r="AA45" s="34">
        <f>'【PL】事業計画（サンプル）'!AC55</f>
        <v>0</v>
      </c>
      <c r="AB45" s="34">
        <f>'【PL】事業計画（サンプル）'!AD55</f>
        <v>0</v>
      </c>
      <c r="AC45" s="34">
        <f>'【PL】事業計画（サンプル）'!AE55</f>
        <v>0</v>
      </c>
      <c r="AD45" s="34">
        <f>'【PL】事業計画（サンプル）'!AF55</f>
        <v>0</v>
      </c>
      <c r="AE45" s="34">
        <f>'【PL】事業計画（サンプル）'!AG55</f>
        <v>0</v>
      </c>
      <c r="AF45" s="34">
        <f>'【PL】事業計画（サンプル）'!AH55</f>
        <v>0</v>
      </c>
      <c r="AG45" s="34">
        <f>'【PL】事業計画（サンプル）'!AI55</f>
        <v>0</v>
      </c>
      <c r="AH45" s="34">
        <f>'【PL】事業計画（サンプル）'!AJ55</f>
        <v>0</v>
      </c>
      <c r="AI45" s="34">
        <f>'【PL】事業計画（サンプル）'!AK55</f>
        <v>0</v>
      </c>
      <c r="AJ45" s="34">
        <f>'【PL】事業計画（サンプル）'!AL55</f>
        <v>0</v>
      </c>
      <c r="AK45" s="34">
        <f>'【PL】事業計画（サンプル）'!AM55</f>
        <v>0</v>
      </c>
      <c r="AL45" s="34">
        <f>'【PL】事業計画（サンプル）'!AN55</f>
        <v>0</v>
      </c>
      <c r="AM45" s="34">
        <f>'【PL】事業計画（サンプル）'!AO55</f>
        <v>0</v>
      </c>
      <c r="AN45" s="34">
        <f>'【PL】事業計画（サンプル）'!AP55</f>
        <v>0</v>
      </c>
      <c r="AO45" s="34">
        <f>'【PL】事業計画（サンプル）'!AQ55</f>
        <v>0</v>
      </c>
      <c r="AP45" s="34">
        <f>'【PL】事業計画（サンプル）'!AR55</f>
        <v>0</v>
      </c>
      <c r="AQ45" s="34">
        <f>'【PL】事業計画（サンプル）'!AS55</f>
        <v>0</v>
      </c>
      <c r="AR45" s="34">
        <f>'【PL】事業計画（サンプル）'!AT55</f>
        <v>0</v>
      </c>
      <c r="AS45" s="34">
        <f>'【PL】事業計画（サンプル）'!AU55</f>
        <v>0</v>
      </c>
      <c r="AT45" s="34">
        <f>'【PL】事業計画（サンプル）'!AV55</f>
        <v>0</v>
      </c>
      <c r="AU45" s="34">
        <f>'【PL】事業計画（サンプル）'!AW55</f>
        <v>0</v>
      </c>
      <c r="AV45" s="34">
        <f>'【PL】事業計画（サンプル）'!AX55</f>
        <v>0</v>
      </c>
      <c r="AW45" s="34">
        <f>'【PL】事業計画（サンプル）'!AY55</f>
        <v>0</v>
      </c>
      <c r="AX45" s="34">
        <f>'【PL】事業計画（サンプル）'!AZ55</f>
        <v>0</v>
      </c>
      <c r="AY45" s="34">
        <f>'【PL】事業計画（サンプル）'!BA55</f>
        <v>0</v>
      </c>
      <c r="AZ45" s="34">
        <f>'【PL】事業計画（サンプル）'!BB55</f>
        <v>0</v>
      </c>
      <c r="BA45" s="34">
        <f>'【PL】事業計画（サンプル）'!BC55</f>
        <v>0</v>
      </c>
      <c r="BB45" s="34">
        <f>'【PL】事業計画（サンプル）'!BD55</f>
        <v>0</v>
      </c>
      <c r="BC45" s="34">
        <f>'【PL】事業計画（サンプル）'!BE55</f>
        <v>0</v>
      </c>
      <c r="BD45" s="34">
        <f>'【PL】事業計画（サンプル）'!BF55</f>
        <v>0</v>
      </c>
      <c r="BE45" s="34">
        <f>'【PL】事業計画（サンプル）'!BG55</f>
        <v>0</v>
      </c>
      <c r="BF45" s="34">
        <f>'【PL】事業計画（サンプル）'!BH55</f>
        <v>0</v>
      </c>
      <c r="BG45" s="34">
        <f>'【PL】事業計画（サンプル）'!BI55</f>
        <v>0</v>
      </c>
      <c r="BH45" s="34">
        <f>'【PL】事業計画（サンプル）'!BJ55</f>
        <v>0</v>
      </c>
      <c r="BI45" s="34">
        <f>'【PL】事業計画（サンプル）'!BK55</f>
        <v>0</v>
      </c>
      <c r="BJ45" s="34">
        <f>'【PL】事業計画（サンプル）'!BL55</f>
        <v>0</v>
      </c>
      <c r="BK45" s="34">
        <f>'【PL】事業計画（サンプル）'!BM55</f>
        <v>0</v>
      </c>
      <c r="BL45" s="34">
        <f>'【PL】事業計画（サンプル）'!BN55</f>
        <v>0</v>
      </c>
      <c r="BM45" s="34">
        <f>'【PL】事業計画（サンプル）'!BO55</f>
        <v>0</v>
      </c>
      <c r="BN45" s="34">
        <f>'【PL】事業計画（サンプル）'!BP55</f>
        <v>0</v>
      </c>
      <c r="BO45" s="34">
        <f>'【PL】事業計画（サンプル）'!BQ55</f>
        <v>0</v>
      </c>
      <c r="BQ45" s="13">
        <f t="shared" si="16"/>
        <v>0</v>
      </c>
      <c r="BR45" s="13">
        <f t="shared" si="4"/>
        <v>0</v>
      </c>
      <c r="BS45" s="13">
        <f t="shared" si="17"/>
        <v>0</v>
      </c>
      <c r="BT45" s="13">
        <f t="shared" si="18"/>
        <v>0</v>
      </c>
      <c r="BU45" s="13">
        <f t="shared" si="19"/>
        <v>0</v>
      </c>
    </row>
    <row r="46" spans="2:73">
      <c r="B46" s="57"/>
      <c r="C46" s="53" t="s">
        <v>87</v>
      </c>
      <c r="D46" s="11"/>
      <c r="E46" s="15"/>
      <c r="F46" s="15"/>
      <c r="G46" s="15"/>
      <c r="H46" s="14">
        <f>SUM(H43:H45)</f>
        <v>0</v>
      </c>
      <c r="I46" s="14">
        <f t="shared" ref="I46:BO46" si="20">SUM(I43:I45)</f>
        <v>0</v>
      </c>
      <c r="J46" s="14">
        <f t="shared" si="20"/>
        <v>0</v>
      </c>
      <c r="K46" s="14">
        <f t="shared" si="20"/>
        <v>0</v>
      </c>
      <c r="L46" s="14">
        <f t="shared" si="20"/>
        <v>0</v>
      </c>
      <c r="M46" s="14">
        <f t="shared" si="20"/>
        <v>0</v>
      </c>
      <c r="N46" s="14">
        <f t="shared" si="20"/>
        <v>0</v>
      </c>
      <c r="O46" s="14">
        <f t="shared" si="20"/>
        <v>0</v>
      </c>
      <c r="P46" s="14">
        <f t="shared" si="20"/>
        <v>0</v>
      </c>
      <c r="Q46" s="14">
        <f t="shared" si="20"/>
        <v>0</v>
      </c>
      <c r="R46" s="14">
        <f t="shared" si="20"/>
        <v>0</v>
      </c>
      <c r="S46" s="14">
        <f t="shared" si="20"/>
        <v>0</v>
      </c>
      <c r="T46" s="14">
        <f t="shared" si="20"/>
        <v>0</v>
      </c>
      <c r="U46" s="14">
        <f t="shared" si="20"/>
        <v>0</v>
      </c>
      <c r="V46" s="14">
        <f t="shared" si="20"/>
        <v>0</v>
      </c>
      <c r="W46" s="14">
        <f t="shared" si="20"/>
        <v>0</v>
      </c>
      <c r="X46" s="14">
        <f t="shared" si="20"/>
        <v>0</v>
      </c>
      <c r="Y46" s="14">
        <f t="shared" si="20"/>
        <v>0</v>
      </c>
      <c r="Z46" s="14">
        <f t="shared" si="20"/>
        <v>0</v>
      </c>
      <c r="AA46" s="14">
        <f t="shared" si="20"/>
        <v>0</v>
      </c>
      <c r="AB46" s="14">
        <f t="shared" si="20"/>
        <v>0</v>
      </c>
      <c r="AC46" s="14">
        <f t="shared" si="20"/>
        <v>0</v>
      </c>
      <c r="AD46" s="14">
        <f t="shared" si="20"/>
        <v>0</v>
      </c>
      <c r="AE46" s="14">
        <f t="shared" si="20"/>
        <v>0</v>
      </c>
      <c r="AF46" s="14">
        <f t="shared" si="20"/>
        <v>0</v>
      </c>
      <c r="AG46" s="14">
        <f t="shared" si="20"/>
        <v>0</v>
      </c>
      <c r="AH46" s="14">
        <f t="shared" si="20"/>
        <v>0</v>
      </c>
      <c r="AI46" s="14">
        <f t="shared" si="20"/>
        <v>0</v>
      </c>
      <c r="AJ46" s="14">
        <f t="shared" si="20"/>
        <v>0</v>
      </c>
      <c r="AK46" s="14">
        <f t="shared" si="20"/>
        <v>0</v>
      </c>
      <c r="AL46" s="14">
        <f t="shared" si="20"/>
        <v>0</v>
      </c>
      <c r="AM46" s="14">
        <f t="shared" si="20"/>
        <v>0</v>
      </c>
      <c r="AN46" s="14">
        <f t="shared" si="20"/>
        <v>0</v>
      </c>
      <c r="AO46" s="14">
        <f t="shared" si="20"/>
        <v>0</v>
      </c>
      <c r="AP46" s="14">
        <f t="shared" si="20"/>
        <v>0</v>
      </c>
      <c r="AQ46" s="14">
        <f t="shared" si="20"/>
        <v>0</v>
      </c>
      <c r="AR46" s="14">
        <f t="shared" si="20"/>
        <v>0</v>
      </c>
      <c r="AS46" s="14">
        <f t="shared" si="20"/>
        <v>0</v>
      </c>
      <c r="AT46" s="14">
        <f t="shared" si="20"/>
        <v>0</v>
      </c>
      <c r="AU46" s="14">
        <f t="shared" si="20"/>
        <v>0</v>
      </c>
      <c r="AV46" s="14">
        <f t="shared" si="20"/>
        <v>0</v>
      </c>
      <c r="AW46" s="14">
        <f t="shared" si="20"/>
        <v>0</v>
      </c>
      <c r="AX46" s="14">
        <f t="shared" si="20"/>
        <v>0</v>
      </c>
      <c r="AY46" s="14">
        <f t="shared" si="20"/>
        <v>0</v>
      </c>
      <c r="AZ46" s="14">
        <f t="shared" si="20"/>
        <v>0</v>
      </c>
      <c r="BA46" s="14">
        <f t="shared" si="20"/>
        <v>0</v>
      </c>
      <c r="BB46" s="14">
        <f t="shared" si="20"/>
        <v>0</v>
      </c>
      <c r="BC46" s="14">
        <f t="shared" si="20"/>
        <v>0</v>
      </c>
      <c r="BD46" s="14">
        <f t="shared" si="20"/>
        <v>0</v>
      </c>
      <c r="BE46" s="14">
        <f t="shared" si="20"/>
        <v>0</v>
      </c>
      <c r="BF46" s="14">
        <f t="shared" si="20"/>
        <v>0</v>
      </c>
      <c r="BG46" s="14">
        <f t="shared" si="20"/>
        <v>0</v>
      </c>
      <c r="BH46" s="14">
        <f t="shared" si="20"/>
        <v>0</v>
      </c>
      <c r="BI46" s="14">
        <f t="shared" si="20"/>
        <v>0</v>
      </c>
      <c r="BJ46" s="14">
        <f t="shared" si="20"/>
        <v>0</v>
      </c>
      <c r="BK46" s="14">
        <f t="shared" si="20"/>
        <v>0</v>
      </c>
      <c r="BL46" s="14">
        <f t="shared" si="20"/>
        <v>0</v>
      </c>
      <c r="BM46" s="14">
        <f t="shared" si="20"/>
        <v>0</v>
      </c>
      <c r="BN46" s="14">
        <f t="shared" si="20"/>
        <v>0</v>
      </c>
      <c r="BO46" s="14">
        <f t="shared" si="20"/>
        <v>0</v>
      </c>
      <c r="BQ46" s="16">
        <f t="shared" ref="BQ46" si="21">SUM(H46:S46)</f>
        <v>0</v>
      </c>
      <c r="BR46" s="16">
        <f t="shared" si="4"/>
        <v>0</v>
      </c>
      <c r="BS46" s="16">
        <f t="shared" ref="BS46" si="22">SUM(AF46:AQ46)</f>
        <v>0</v>
      </c>
      <c r="BT46" s="16">
        <f t="shared" ref="BT46" si="23">SUM(AR46:BC46)</f>
        <v>0</v>
      </c>
      <c r="BU46" s="16">
        <f t="shared" ref="BU46" si="24">SUM(BD46:BO46)</f>
        <v>0</v>
      </c>
    </row>
    <row r="47" spans="2:73">
      <c r="B47" s="57"/>
      <c r="D47" s="54" t="s">
        <v>18</v>
      </c>
      <c r="G47" s="1" t="s">
        <v>120</v>
      </c>
      <c r="H47" s="31"/>
      <c r="I47" s="31">
        <f>'【PL】事業計画（サンプル）'!K57</f>
        <v>0</v>
      </c>
      <c r="J47" s="31">
        <f>'【PL】事業計画（サンプル）'!L57</f>
        <v>0</v>
      </c>
      <c r="K47" s="31">
        <f>'【PL】事業計画（サンプル）'!M57</f>
        <v>0</v>
      </c>
      <c r="L47" s="31">
        <f>'【PL】事業計画（サンプル）'!N57</f>
        <v>0</v>
      </c>
      <c r="M47" s="31">
        <f>'【PL】事業計画（サンプル）'!O57</f>
        <v>30000</v>
      </c>
      <c r="N47" s="31">
        <f>'【PL】事業計画（サンプル）'!P57</f>
        <v>35000</v>
      </c>
      <c r="O47" s="31">
        <f>'【PL】事業計画（サンプル）'!Q57</f>
        <v>40000</v>
      </c>
      <c r="P47" s="31">
        <f>'【PL】事業計画（サンプル）'!R57</f>
        <v>45000</v>
      </c>
      <c r="Q47" s="31">
        <f>'【PL】事業計画（サンプル）'!S57</f>
        <v>50000</v>
      </c>
      <c r="R47" s="31">
        <f>'【PL】事業計画（サンプル）'!T57</f>
        <v>55000</v>
      </c>
      <c r="S47" s="31">
        <f>'【PL】事業計画（サンプル）'!U57</f>
        <v>60000</v>
      </c>
      <c r="T47" s="31">
        <f>'【PL】事業計画（サンプル）'!V57</f>
        <v>65000</v>
      </c>
      <c r="U47" s="31">
        <f>'【PL】事業計画（サンプル）'!W57</f>
        <v>70000</v>
      </c>
      <c r="V47" s="31">
        <f>'【PL】事業計画（サンプル）'!X57</f>
        <v>75000</v>
      </c>
      <c r="W47" s="31">
        <f>'【PL】事業計画（サンプル）'!Y57</f>
        <v>80000</v>
      </c>
      <c r="X47" s="31">
        <f>'【PL】事業計画（サンプル）'!Z57</f>
        <v>85000</v>
      </c>
      <c r="Y47" s="31">
        <f>'【PL】事業計画（サンプル）'!AA57</f>
        <v>90000</v>
      </c>
      <c r="Z47" s="31">
        <f>'【PL】事業計画（サンプル）'!AB57</f>
        <v>95000</v>
      </c>
      <c r="AA47" s="31">
        <f>'【PL】事業計画（サンプル）'!AC57</f>
        <v>100000</v>
      </c>
      <c r="AB47" s="31">
        <f>'【PL】事業計画（サンプル）'!AD57</f>
        <v>105000</v>
      </c>
      <c r="AC47" s="31">
        <f>'【PL】事業計画（サンプル）'!AE57</f>
        <v>110000</v>
      </c>
      <c r="AD47" s="31">
        <f>'【PL】事業計画（サンプル）'!AF57</f>
        <v>115000</v>
      </c>
      <c r="AE47" s="31">
        <f>'【PL】事業計画（サンプル）'!AG57</f>
        <v>120000</v>
      </c>
      <c r="AF47" s="31">
        <f>'【PL】事業計画（サンプル）'!AH57</f>
        <v>125000</v>
      </c>
      <c r="AG47" s="31">
        <f>'【PL】事業計画（サンプル）'!AI57</f>
        <v>130000</v>
      </c>
      <c r="AH47" s="31">
        <f>'【PL】事業計画（サンプル）'!AJ57</f>
        <v>135000</v>
      </c>
      <c r="AI47" s="31">
        <f>'【PL】事業計画（サンプル）'!AK57</f>
        <v>140000</v>
      </c>
      <c r="AJ47" s="31">
        <f>'【PL】事業計画（サンプル）'!AL57</f>
        <v>145000</v>
      </c>
      <c r="AK47" s="31">
        <f>'【PL】事業計画（サンプル）'!AM57</f>
        <v>150000</v>
      </c>
      <c r="AL47" s="31">
        <f>'【PL】事業計画（サンプル）'!AN57</f>
        <v>155000</v>
      </c>
      <c r="AM47" s="31">
        <f>'【PL】事業計画（サンプル）'!AO57</f>
        <v>160000</v>
      </c>
      <c r="AN47" s="31">
        <f>'【PL】事業計画（サンプル）'!AP57</f>
        <v>165000</v>
      </c>
      <c r="AO47" s="31">
        <f>'【PL】事業計画（サンプル）'!AQ57</f>
        <v>170000</v>
      </c>
      <c r="AP47" s="31">
        <f>'【PL】事業計画（サンプル）'!AR57</f>
        <v>175000</v>
      </c>
      <c r="AQ47" s="31">
        <f>'【PL】事業計画（サンプル）'!AS57</f>
        <v>180000</v>
      </c>
      <c r="AR47" s="31">
        <f>'【PL】事業計画（サンプル）'!AT57</f>
        <v>185000</v>
      </c>
      <c r="AS47" s="31">
        <f>'【PL】事業計画（サンプル）'!AU57</f>
        <v>190000</v>
      </c>
      <c r="AT47" s="31">
        <f>'【PL】事業計画（サンプル）'!AV57</f>
        <v>195000</v>
      </c>
      <c r="AU47" s="31">
        <f>'【PL】事業計画（サンプル）'!AW57</f>
        <v>200000</v>
      </c>
      <c r="AV47" s="31">
        <f>'【PL】事業計画（サンプル）'!AX57</f>
        <v>205000</v>
      </c>
      <c r="AW47" s="31">
        <f>'【PL】事業計画（サンプル）'!AY57</f>
        <v>210000</v>
      </c>
      <c r="AX47" s="31">
        <f>'【PL】事業計画（サンプル）'!AZ57</f>
        <v>215000</v>
      </c>
      <c r="AY47" s="31">
        <f>'【PL】事業計画（サンプル）'!BA57</f>
        <v>220000</v>
      </c>
      <c r="AZ47" s="31">
        <f>'【PL】事業計画（サンプル）'!BB57</f>
        <v>225000</v>
      </c>
      <c r="BA47" s="31">
        <f>'【PL】事業計画（サンプル）'!BC57</f>
        <v>230000</v>
      </c>
      <c r="BB47" s="31">
        <f>'【PL】事業計画（サンプル）'!BD57</f>
        <v>235000</v>
      </c>
      <c r="BC47" s="31">
        <f>'【PL】事業計画（サンプル）'!BE57</f>
        <v>240000</v>
      </c>
      <c r="BD47" s="31">
        <f>'【PL】事業計画（サンプル）'!BF57</f>
        <v>245000</v>
      </c>
      <c r="BE47" s="31">
        <f>'【PL】事業計画（サンプル）'!BG57</f>
        <v>250000</v>
      </c>
      <c r="BF47" s="31">
        <f>'【PL】事業計画（サンプル）'!BH57</f>
        <v>255000</v>
      </c>
      <c r="BG47" s="31">
        <f>'【PL】事業計画（サンプル）'!BI57</f>
        <v>260000</v>
      </c>
      <c r="BH47" s="31">
        <f>'【PL】事業計画（サンプル）'!BJ57</f>
        <v>265000</v>
      </c>
      <c r="BI47" s="31">
        <f>'【PL】事業計画（サンプル）'!BK57</f>
        <v>270000</v>
      </c>
      <c r="BJ47" s="31">
        <f>'【PL】事業計画（サンプル）'!BL57</f>
        <v>275000</v>
      </c>
      <c r="BK47" s="31">
        <f>'【PL】事業計画（サンプル）'!BM57</f>
        <v>280000</v>
      </c>
      <c r="BL47" s="31">
        <f>'【PL】事業計画（サンプル）'!BN57</f>
        <v>285000</v>
      </c>
      <c r="BM47" s="31">
        <f>'【PL】事業計画（サンプル）'!BO57</f>
        <v>290000</v>
      </c>
      <c r="BN47" s="31">
        <f>'【PL】事業計画（サンプル）'!BP57</f>
        <v>295000</v>
      </c>
      <c r="BO47" s="31">
        <f>'【PL】事業計画（サンプル）'!BQ57</f>
        <v>300000</v>
      </c>
      <c r="BQ47" s="13">
        <f t="shared" si="0"/>
        <v>315000</v>
      </c>
      <c r="BR47" s="13">
        <f t="shared" si="4"/>
        <v>1110000</v>
      </c>
      <c r="BS47" s="13">
        <f t="shared" si="1"/>
        <v>1830000</v>
      </c>
      <c r="BT47" s="13">
        <f t="shared" si="2"/>
        <v>2550000</v>
      </c>
      <c r="BU47" s="13">
        <f t="shared" si="3"/>
        <v>3270000</v>
      </c>
    </row>
    <row r="48" spans="2:73">
      <c r="B48" s="57"/>
      <c r="D48" s="54" t="s">
        <v>19</v>
      </c>
      <c r="G48" s="1" t="s">
        <v>120</v>
      </c>
      <c r="H48" s="31"/>
      <c r="I48" s="31">
        <f>'【PL】事業計画（サンプル）'!K58</f>
        <v>14000</v>
      </c>
      <c r="J48" s="31">
        <f>'【PL】事業計画（サンプル）'!L58</f>
        <v>14000</v>
      </c>
      <c r="K48" s="31">
        <f>'【PL】事業計画（サンプル）'!M58</f>
        <v>14000</v>
      </c>
      <c r="L48" s="31">
        <f>'【PL】事業計画（サンプル）'!N58</f>
        <v>14000</v>
      </c>
      <c r="M48" s="31">
        <f>'【PL】事業計画（サンプル）'!O58</f>
        <v>14000</v>
      </c>
      <c r="N48" s="31">
        <f>'【PL】事業計画（サンプル）'!P58</f>
        <v>14000</v>
      </c>
      <c r="O48" s="31">
        <f>'【PL】事業計画（サンプル）'!Q58</f>
        <v>28000</v>
      </c>
      <c r="P48" s="31">
        <f>'【PL】事業計画（サンプル）'!R58</f>
        <v>28000</v>
      </c>
      <c r="Q48" s="31">
        <f>'【PL】事業計画（サンプル）'!S58</f>
        <v>28000</v>
      </c>
      <c r="R48" s="31">
        <f>'【PL】事業計画（サンプル）'!T58</f>
        <v>35000</v>
      </c>
      <c r="S48" s="31">
        <f>'【PL】事業計画（サンプル）'!U58</f>
        <v>35000</v>
      </c>
      <c r="T48" s="31">
        <f>'【PL】事業計画（サンプル）'!V58</f>
        <v>35000</v>
      </c>
      <c r="U48" s="31">
        <f>'【PL】事業計画（サンプル）'!W58</f>
        <v>42000</v>
      </c>
      <c r="V48" s="31">
        <f>'【PL】事業計画（サンプル）'!X58</f>
        <v>42000</v>
      </c>
      <c r="W48" s="31">
        <f>'【PL】事業計画（サンプル）'!Y58</f>
        <v>49000</v>
      </c>
      <c r="X48" s="31">
        <f>'【PL】事業計画（サンプル）'!Z58</f>
        <v>49000</v>
      </c>
      <c r="Y48" s="31">
        <f>'【PL】事業計画（サンプル）'!AA58</f>
        <v>49000</v>
      </c>
      <c r="Z48" s="31">
        <f>'【PL】事業計画（サンプル）'!AB58</f>
        <v>49000</v>
      </c>
      <c r="AA48" s="31">
        <f>'【PL】事業計画（サンプル）'!AC58</f>
        <v>63000</v>
      </c>
      <c r="AB48" s="31">
        <f>'【PL】事業計画（サンプル）'!AD58</f>
        <v>63000</v>
      </c>
      <c r="AC48" s="31">
        <f>'【PL】事業計画（サンプル）'!AE58</f>
        <v>63000</v>
      </c>
      <c r="AD48" s="31">
        <f>'【PL】事業計画（サンプル）'!AF58</f>
        <v>63000</v>
      </c>
      <c r="AE48" s="31">
        <f>'【PL】事業計画（サンプル）'!AG58</f>
        <v>63000</v>
      </c>
      <c r="AF48" s="31">
        <f>'【PL】事業計画（サンプル）'!AH58</f>
        <v>70000</v>
      </c>
      <c r="AG48" s="31">
        <f>'【PL】事業計画（サンプル）'!AI58</f>
        <v>70000</v>
      </c>
      <c r="AH48" s="31">
        <f>'【PL】事業計画（サンプル）'!AJ58</f>
        <v>70000</v>
      </c>
      <c r="AI48" s="31">
        <f>'【PL】事業計画（サンプル）'!AK58</f>
        <v>70000</v>
      </c>
      <c r="AJ48" s="31">
        <f>'【PL】事業計画（サンプル）'!AL58</f>
        <v>70000</v>
      </c>
      <c r="AK48" s="31">
        <f>'【PL】事業計画（サンプル）'!AM58</f>
        <v>70000</v>
      </c>
      <c r="AL48" s="31">
        <f>'【PL】事業計画（サンプル）'!AN58</f>
        <v>70000</v>
      </c>
      <c r="AM48" s="31">
        <f>'【PL】事業計画（サンプル）'!AO58</f>
        <v>70000</v>
      </c>
      <c r="AN48" s="31">
        <f>'【PL】事業計画（サンプル）'!AP58</f>
        <v>70000</v>
      </c>
      <c r="AO48" s="31">
        <f>'【PL】事業計画（サンプル）'!AQ58</f>
        <v>70000</v>
      </c>
      <c r="AP48" s="31">
        <f>'【PL】事業計画（サンプル）'!AR58</f>
        <v>70000</v>
      </c>
      <c r="AQ48" s="31">
        <f>'【PL】事業計画（サンプル）'!AS58</f>
        <v>70000</v>
      </c>
      <c r="AR48" s="31">
        <f>'【PL】事業計画（サンプル）'!AT58</f>
        <v>77000</v>
      </c>
      <c r="AS48" s="31">
        <f>'【PL】事業計画（サンプル）'!AU58</f>
        <v>77000</v>
      </c>
      <c r="AT48" s="31">
        <f>'【PL】事業計画（サンプル）'!AV58</f>
        <v>77000</v>
      </c>
      <c r="AU48" s="31">
        <f>'【PL】事業計画（サンプル）'!AW58</f>
        <v>77000</v>
      </c>
      <c r="AV48" s="31">
        <f>'【PL】事業計画（サンプル）'!AX58</f>
        <v>77000</v>
      </c>
      <c r="AW48" s="31">
        <f>'【PL】事業計画（サンプル）'!AY58</f>
        <v>77000</v>
      </c>
      <c r="AX48" s="31">
        <f>'【PL】事業計画（サンプル）'!AZ58</f>
        <v>77000</v>
      </c>
      <c r="AY48" s="31">
        <f>'【PL】事業計画（サンプル）'!BA58</f>
        <v>77000</v>
      </c>
      <c r="AZ48" s="31">
        <f>'【PL】事業計画（サンプル）'!BB58</f>
        <v>77000</v>
      </c>
      <c r="BA48" s="31">
        <f>'【PL】事業計画（サンプル）'!BC58</f>
        <v>77000</v>
      </c>
      <c r="BB48" s="31">
        <f>'【PL】事業計画（サンプル）'!BD58</f>
        <v>77000</v>
      </c>
      <c r="BC48" s="31">
        <f>'【PL】事業計画（サンプル）'!BE58</f>
        <v>77000</v>
      </c>
      <c r="BD48" s="31">
        <f>'【PL】事業計画（サンプル）'!BF58</f>
        <v>77000</v>
      </c>
      <c r="BE48" s="31">
        <f>'【PL】事業計画（サンプル）'!BG58</f>
        <v>77000</v>
      </c>
      <c r="BF48" s="31">
        <f>'【PL】事業計画（サンプル）'!BH58</f>
        <v>77000</v>
      </c>
      <c r="BG48" s="31">
        <f>'【PL】事業計画（サンプル）'!BI58</f>
        <v>77000</v>
      </c>
      <c r="BH48" s="31">
        <f>'【PL】事業計画（サンプル）'!BJ58</f>
        <v>77000</v>
      </c>
      <c r="BI48" s="31">
        <f>'【PL】事業計画（サンプル）'!BK58</f>
        <v>77000</v>
      </c>
      <c r="BJ48" s="31">
        <f>'【PL】事業計画（サンプル）'!BL58</f>
        <v>77000</v>
      </c>
      <c r="BK48" s="31">
        <f>'【PL】事業計画（サンプル）'!BM58</f>
        <v>77000</v>
      </c>
      <c r="BL48" s="31">
        <f>'【PL】事業計画（サンプル）'!BN58</f>
        <v>77000</v>
      </c>
      <c r="BM48" s="31">
        <f>'【PL】事業計画（サンプル）'!BO58</f>
        <v>77000</v>
      </c>
      <c r="BN48" s="31">
        <f>'【PL】事業計画（サンプル）'!BP58</f>
        <v>77000</v>
      </c>
      <c r="BO48" s="31">
        <f>'【PL】事業計画（サンプル）'!BQ58</f>
        <v>77000</v>
      </c>
      <c r="BQ48" s="13">
        <f t="shared" si="0"/>
        <v>238000</v>
      </c>
      <c r="BR48" s="13">
        <f t="shared" si="4"/>
        <v>630000</v>
      </c>
      <c r="BS48" s="13">
        <f t="shared" si="1"/>
        <v>840000</v>
      </c>
      <c r="BT48" s="13">
        <f t="shared" si="2"/>
        <v>924000</v>
      </c>
      <c r="BU48" s="13">
        <f t="shared" si="3"/>
        <v>924000</v>
      </c>
    </row>
    <row r="49" spans="2:73">
      <c r="B49" s="57"/>
      <c r="D49" s="54" t="s">
        <v>21</v>
      </c>
      <c r="G49" s="1" t="s">
        <v>120</v>
      </c>
      <c r="H49" s="31"/>
      <c r="I49" s="31">
        <f>'【PL】事業計画（サンプル）'!K59</f>
        <v>100000</v>
      </c>
      <c r="J49" s="31">
        <f>'【PL】事業計画（サンプル）'!L59</f>
        <v>100000</v>
      </c>
      <c r="K49" s="31">
        <f>'【PL】事業計画（サンプル）'!M59</f>
        <v>100000</v>
      </c>
      <c r="L49" s="31">
        <f>'【PL】事業計画（サンプル）'!N59</f>
        <v>100000</v>
      </c>
      <c r="M49" s="31">
        <f>'【PL】事業計画（サンプル）'!O59</f>
        <v>100000</v>
      </c>
      <c r="N49" s="31">
        <f>'【PL】事業計画（サンプル）'!P59</f>
        <v>100000</v>
      </c>
      <c r="O49" s="31">
        <f>'【PL】事業計画（サンプル）'!Q59</f>
        <v>100000</v>
      </c>
      <c r="P49" s="31">
        <f>'【PL】事業計画（サンプル）'!R59</f>
        <v>100000</v>
      </c>
      <c r="Q49" s="31">
        <f>'【PL】事業計画（サンプル）'!S59</f>
        <v>100000</v>
      </c>
      <c r="R49" s="31">
        <f>'【PL】事業計画（サンプル）'!T59</f>
        <v>100000</v>
      </c>
      <c r="S49" s="31">
        <f>'【PL】事業計画（サンプル）'!U59</f>
        <v>100000</v>
      </c>
      <c r="T49" s="31">
        <f>'【PL】事業計画（サンプル）'!V59</f>
        <v>100000</v>
      </c>
      <c r="U49" s="31">
        <f>'【PL】事業計画（サンプル）'!W59</f>
        <v>100000</v>
      </c>
      <c r="V49" s="31">
        <f>'【PL】事業計画（サンプル）'!X59</f>
        <v>100000</v>
      </c>
      <c r="W49" s="31">
        <f>'【PL】事業計画（サンプル）'!Y59</f>
        <v>100000</v>
      </c>
      <c r="X49" s="31">
        <f>'【PL】事業計画（サンプル）'!Z59</f>
        <v>100000</v>
      </c>
      <c r="Y49" s="31">
        <f>'【PL】事業計画（サンプル）'!AA59</f>
        <v>100000</v>
      </c>
      <c r="Z49" s="31">
        <f>'【PL】事業計画（サンプル）'!AB59</f>
        <v>100000</v>
      </c>
      <c r="AA49" s="31">
        <f>'【PL】事業計画（サンプル）'!AC59</f>
        <v>100000</v>
      </c>
      <c r="AB49" s="31">
        <f>'【PL】事業計画（サンプル）'!AD59</f>
        <v>100000</v>
      </c>
      <c r="AC49" s="31">
        <f>'【PL】事業計画（サンプル）'!AE59</f>
        <v>100000</v>
      </c>
      <c r="AD49" s="31">
        <f>'【PL】事業計画（サンプル）'!AF59</f>
        <v>100000</v>
      </c>
      <c r="AE49" s="31">
        <f>'【PL】事業計画（サンプル）'!AG59</f>
        <v>100000</v>
      </c>
      <c r="AF49" s="31">
        <f>'【PL】事業計画（サンプル）'!AH59</f>
        <v>100000</v>
      </c>
      <c r="AG49" s="31">
        <f>'【PL】事業計画（サンプル）'!AI59</f>
        <v>100000</v>
      </c>
      <c r="AH49" s="31">
        <f>'【PL】事業計画（サンプル）'!AJ59</f>
        <v>100000</v>
      </c>
      <c r="AI49" s="31">
        <f>'【PL】事業計画（サンプル）'!AK59</f>
        <v>100000</v>
      </c>
      <c r="AJ49" s="31">
        <f>'【PL】事業計画（サンプル）'!AL59</f>
        <v>100000</v>
      </c>
      <c r="AK49" s="31">
        <f>'【PL】事業計画（サンプル）'!AM59</f>
        <v>100000</v>
      </c>
      <c r="AL49" s="31">
        <f>'【PL】事業計画（サンプル）'!AN59</f>
        <v>100000</v>
      </c>
      <c r="AM49" s="31">
        <f>'【PL】事業計画（サンプル）'!AO59</f>
        <v>100000</v>
      </c>
      <c r="AN49" s="31">
        <f>'【PL】事業計画（サンプル）'!AP59</f>
        <v>100000</v>
      </c>
      <c r="AO49" s="31">
        <f>'【PL】事業計画（サンプル）'!AQ59</f>
        <v>100000</v>
      </c>
      <c r="AP49" s="31">
        <f>'【PL】事業計画（サンプル）'!AR59</f>
        <v>100000</v>
      </c>
      <c r="AQ49" s="31">
        <f>'【PL】事業計画（サンプル）'!AS59</f>
        <v>100000</v>
      </c>
      <c r="AR49" s="31">
        <f>'【PL】事業計画（サンプル）'!AT59</f>
        <v>100000</v>
      </c>
      <c r="AS49" s="31">
        <f>'【PL】事業計画（サンプル）'!AU59</f>
        <v>100000</v>
      </c>
      <c r="AT49" s="31">
        <f>'【PL】事業計画（サンプル）'!AV59</f>
        <v>100000</v>
      </c>
      <c r="AU49" s="31">
        <f>'【PL】事業計画（サンプル）'!AW59</f>
        <v>100000</v>
      </c>
      <c r="AV49" s="31">
        <f>'【PL】事業計画（サンプル）'!AX59</f>
        <v>100000</v>
      </c>
      <c r="AW49" s="31">
        <f>'【PL】事業計画（サンプル）'!AY59</f>
        <v>100000</v>
      </c>
      <c r="AX49" s="31">
        <f>'【PL】事業計画（サンプル）'!AZ59</f>
        <v>100000</v>
      </c>
      <c r="AY49" s="31">
        <f>'【PL】事業計画（サンプル）'!BA59</f>
        <v>100000</v>
      </c>
      <c r="AZ49" s="31">
        <f>'【PL】事業計画（サンプル）'!BB59</f>
        <v>100000</v>
      </c>
      <c r="BA49" s="31">
        <f>'【PL】事業計画（サンプル）'!BC59</f>
        <v>100000</v>
      </c>
      <c r="BB49" s="31">
        <f>'【PL】事業計画（サンプル）'!BD59</f>
        <v>100000</v>
      </c>
      <c r="BC49" s="31">
        <f>'【PL】事業計画（サンプル）'!BE59</f>
        <v>100000</v>
      </c>
      <c r="BD49" s="31">
        <f>'【PL】事業計画（サンプル）'!BF59</f>
        <v>100000</v>
      </c>
      <c r="BE49" s="31">
        <f>'【PL】事業計画（サンプル）'!BG59</f>
        <v>100000</v>
      </c>
      <c r="BF49" s="31">
        <f>'【PL】事業計画（サンプル）'!BH59</f>
        <v>100000</v>
      </c>
      <c r="BG49" s="31">
        <f>'【PL】事業計画（サンプル）'!BI59</f>
        <v>100000</v>
      </c>
      <c r="BH49" s="31">
        <f>'【PL】事業計画（サンプル）'!BJ59</f>
        <v>100000</v>
      </c>
      <c r="BI49" s="31">
        <f>'【PL】事業計画（サンプル）'!BK59</f>
        <v>100000</v>
      </c>
      <c r="BJ49" s="31">
        <f>'【PL】事業計画（サンプル）'!BL59</f>
        <v>100000</v>
      </c>
      <c r="BK49" s="31">
        <f>'【PL】事業計画（サンプル）'!BM59</f>
        <v>100000</v>
      </c>
      <c r="BL49" s="31">
        <f>'【PL】事業計画（サンプル）'!BN59</f>
        <v>100000</v>
      </c>
      <c r="BM49" s="31">
        <f>'【PL】事業計画（サンプル）'!BO59</f>
        <v>100000</v>
      </c>
      <c r="BN49" s="31">
        <f>'【PL】事業計画（サンプル）'!BP59</f>
        <v>100000</v>
      </c>
      <c r="BO49" s="31">
        <f>'【PL】事業計画（サンプル）'!BQ59</f>
        <v>100000</v>
      </c>
      <c r="BQ49" s="13">
        <f t="shared" si="0"/>
        <v>1100000</v>
      </c>
      <c r="BR49" s="13">
        <f t="shared" si="4"/>
        <v>1200000</v>
      </c>
      <c r="BS49" s="13">
        <f t="shared" si="1"/>
        <v>1200000</v>
      </c>
      <c r="BT49" s="13">
        <f t="shared" si="2"/>
        <v>1200000</v>
      </c>
      <c r="BU49" s="13">
        <f t="shared" si="3"/>
        <v>1200000</v>
      </c>
    </row>
    <row r="50" spans="2:73">
      <c r="B50" s="57"/>
      <c r="D50" s="54"/>
      <c r="H50" s="31"/>
      <c r="I50" s="31">
        <f>'【PL】事業計画（サンプル）'!K60</f>
        <v>0</v>
      </c>
      <c r="J50" s="31">
        <f>'【PL】事業計画（サンプル）'!L60</f>
        <v>0</v>
      </c>
      <c r="K50" s="31">
        <f>'【PL】事業計画（サンプル）'!M60</f>
        <v>0</v>
      </c>
      <c r="L50" s="31">
        <f>'【PL】事業計画（サンプル）'!N60</f>
        <v>0</v>
      </c>
      <c r="M50" s="31">
        <f>'【PL】事業計画（サンプル）'!O60</f>
        <v>0</v>
      </c>
      <c r="N50" s="31">
        <f>'【PL】事業計画（サンプル）'!P60</f>
        <v>0</v>
      </c>
      <c r="O50" s="31">
        <f>'【PL】事業計画（サンプル）'!Q60</f>
        <v>0</v>
      </c>
      <c r="P50" s="31">
        <f>'【PL】事業計画（サンプル）'!R60</f>
        <v>0</v>
      </c>
      <c r="Q50" s="31">
        <f>'【PL】事業計画（サンプル）'!S60</f>
        <v>0</v>
      </c>
      <c r="R50" s="31">
        <f>'【PL】事業計画（サンプル）'!T60</f>
        <v>0</v>
      </c>
      <c r="S50" s="31">
        <f>'【PL】事業計画（サンプル）'!U60</f>
        <v>0</v>
      </c>
      <c r="T50" s="31">
        <f>'【PL】事業計画（サンプル）'!V60</f>
        <v>0</v>
      </c>
      <c r="U50" s="31">
        <f>'【PL】事業計画（サンプル）'!W60</f>
        <v>0</v>
      </c>
      <c r="V50" s="31">
        <f>'【PL】事業計画（サンプル）'!X60</f>
        <v>0</v>
      </c>
      <c r="W50" s="31">
        <f>'【PL】事業計画（サンプル）'!Y60</f>
        <v>0</v>
      </c>
      <c r="X50" s="31">
        <f>'【PL】事業計画（サンプル）'!Z60</f>
        <v>0</v>
      </c>
      <c r="Y50" s="31">
        <f>'【PL】事業計画（サンプル）'!AA60</f>
        <v>0</v>
      </c>
      <c r="Z50" s="31">
        <f>'【PL】事業計画（サンプル）'!AB60</f>
        <v>0</v>
      </c>
      <c r="AA50" s="31">
        <f>'【PL】事業計画（サンプル）'!AC60</f>
        <v>0</v>
      </c>
      <c r="AB50" s="31">
        <f>'【PL】事業計画（サンプル）'!AD60</f>
        <v>0</v>
      </c>
      <c r="AC50" s="31">
        <f>'【PL】事業計画（サンプル）'!AE60</f>
        <v>0</v>
      </c>
      <c r="AD50" s="31">
        <f>'【PL】事業計画（サンプル）'!AF60</f>
        <v>0</v>
      </c>
      <c r="AE50" s="31">
        <f>'【PL】事業計画（サンプル）'!AG60</f>
        <v>0</v>
      </c>
      <c r="AF50" s="31">
        <f>'【PL】事業計画（サンプル）'!AH60</f>
        <v>0</v>
      </c>
      <c r="AG50" s="31">
        <f>'【PL】事業計画（サンプル）'!AI60</f>
        <v>0</v>
      </c>
      <c r="AH50" s="31">
        <f>'【PL】事業計画（サンプル）'!AJ60</f>
        <v>0</v>
      </c>
      <c r="AI50" s="31">
        <f>'【PL】事業計画（サンプル）'!AK60</f>
        <v>0</v>
      </c>
      <c r="AJ50" s="31">
        <f>'【PL】事業計画（サンプル）'!AL60</f>
        <v>0</v>
      </c>
      <c r="AK50" s="31">
        <f>'【PL】事業計画（サンプル）'!AM60</f>
        <v>0</v>
      </c>
      <c r="AL50" s="31">
        <f>'【PL】事業計画（サンプル）'!AN60</f>
        <v>0</v>
      </c>
      <c r="AM50" s="31">
        <f>'【PL】事業計画（サンプル）'!AO60</f>
        <v>0</v>
      </c>
      <c r="AN50" s="31">
        <f>'【PL】事業計画（サンプル）'!AP60</f>
        <v>0</v>
      </c>
      <c r="AO50" s="31">
        <f>'【PL】事業計画（サンプル）'!AQ60</f>
        <v>0</v>
      </c>
      <c r="AP50" s="31">
        <f>'【PL】事業計画（サンプル）'!AR60</f>
        <v>0</v>
      </c>
      <c r="AQ50" s="31">
        <f>'【PL】事業計画（サンプル）'!AS60</f>
        <v>0</v>
      </c>
      <c r="AR50" s="31">
        <f>'【PL】事業計画（サンプル）'!AT60</f>
        <v>0</v>
      </c>
      <c r="AS50" s="31">
        <f>'【PL】事業計画（サンプル）'!AU60</f>
        <v>0</v>
      </c>
      <c r="AT50" s="31">
        <f>'【PL】事業計画（サンプル）'!AV60</f>
        <v>0</v>
      </c>
      <c r="AU50" s="31">
        <f>'【PL】事業計画（サンプル）'!AW60</f>
        <v>0</v>
      </c>
      <c r="AV50" s="31">
        <f>'【PL】事業計画（サンプル）'!AX60</f>
        <v>0</v>
      </c>
      <c r="AW50" s="31">
        <f>'【PL】事業計画（サンプル）'!AY60</f>
        <v>0</v>
      </c>
      <c r="AX50" s="31">
        <f>'【PL】事業計画（サンプル）'!AZ60</f>
        <v>0</v>
      </c>
      <c r="AY50" s="31">
        <f>'【PL】事業計画（サンプル）'!BA60</f>
        <v>0</v>
      </c>
      <c r="AZ50" s="31">
        <f>'【PL】事業計画（サンプル）'!BB60</f>
        <v>0</v>
      </c>
      <c r="BA50" s="31">
        <f>'【PL】事業計画（サンプル）'!BC60</f>
        <v>0</v>
      </c>
      <c r="BB50" s="31">
        <f>'【PL】事業計画（サンプル）'!BD60</f>
        <v>0</v>
      </c>
      <c r="BC50" s="31">
        <f>'【PL】事業計画（サンプル）'!BE60</f>
        <v>0</v>
      </c>
      <c r="BD50" s="31">
        <f>'【PL】事業計画（サンプル）'!BF60</f>
        <v>0</v>
      </c>
      <c r="BE50" s="31">
        <f>'【PL】事業計画（サンプル）'!BG60</f>
        <v>0</v>
      </c>
      <c r="BF50" s="31">
        <f>'【PL】事業計画（サンプル）'!BH60</f>
        <v>0</v>
      </c>
      <c r="BG50" s="31">
        <f>'【PL】事業計画（サンプル）'!BI60</f>
        <v>0</v>
      </c>
      <c r="BH50" s="31">
        <f>'【PL】事業計画（サンプル）'!BJ60</f>
        <v>0</v>
      </c>
      <c r="BI50" s="31">
        <f>'【PL】事業計画（サンプル）'!BK60</f>
        <v>0</v>
      </c>
      <c r="BJ50" s="31">
        <f>'【PL】事業計画（サンプル）'!BL60</f>
        <v>0</v>
      </c>
      <c r="BK50" s="31">
        <f>'【PL】事業計画（サンプル）'!BM60</f>
        <v>0</v>
      </c>
      <c r="BL50" s="31">
        <f>'【PL】事業計画（サンプル）'!BN60</f>
        <v>0</v>
      </c>
      <c r="BM50" s="31">
        <f>'【PL】事業計画（サンプル）'!BO60</f>
        <v>0</v>
      </c>
      <c r="BN50" s="31">
        <f>'【PL】事業計画（サンプル）'!BP60</f>
        <v>0</v>
      </c>
      <c r="BO50" s="31">
        <f>'【PL】事業計画（サンプル）'!BQ60</f>
        <v>0</v>
      </c>
      <c r="BQ50" s="13">
        <f t="shared" si="0"/>
        <v>0</v>
      </c>
      <c r="BR50" s="13">
        <f t="shared" si="4"/>
        <v>0</v>
      </c>
      <c r="BS50" s="13">
        <f t="shared" si="1"/>
        <v>0</v>
      </c>
      <c r="BT50" s="13">
        <f t="shared" si="2"/>
        <v>0</v>
      </c>
      <c r="BU50" s="13">
        <f t="shared" si="3"/>
        <v>0</v>
      </c>
    </row>
    <row r="51" spans="2:73">
      <c r="B51" s="57"/>
      <c r="C51" s="53" t="s">
        <v>88</v>
      </c>
      <c r="D51" s="11"/>
      <c r="E51" s="15"/>
      <c r="F51" s="15"/>
      <c r="G51" s="15"/>
      <c r="H51" s="14">
        <f>SUM(H47:H50)</f>
        <v>0</v>
      </c>
      <c r="I51" s="14">
        <f t="shared" ref="I51:BO51" si="25">SUM(I47:I50)</f>
        <v>114000</v>
      </c>
      <c r="J51" s="14">
        <f t="shared" si="25"/>
        <v>114000</v>
      </c>
      <c r="K51" s="14">
        <f t="shared" si="25"/>
        <v>114000</v>
      </c>
      <c r="L51" s="14">
        <f t="shared" si="25"/>
        <v>114000</v>
      </c>
      <c r="M51" s="14">
        <f t="shared" si="25"/>
        <v>144000</v>
      </c>
      <c r="N51" s="14">
        <f t="shared" si="25"/>
        <v>149000</v>
      </c>
      <c r="O51" s="14">
        <f t="shared" si="25"/>
        <v>168000</v>
      </c>
      <c r="P51" s="14">
        <f t="shared" si="25"/>
        <v>173000</v>
      </c>
      <c r="Q51" s="14">
        <f t="shared" si="25"/>
        <v>178000</v>
      </c>
      <c r="R51" s="14">
        <f t="shared" si="25"/>
        <v>190000</v>
      </c>
      <c r="S51" s="14">
        <f t="shared" si="25"/>
        <v>195000</v>
      </c>
      <c r="T51" s="14">
        <f t="shared" si="25"/>
        <v>200000</v>
      </c>
      <c r="U51" s="14">
        <f t="shared" si="25"/>
        <v>212000</v>
      </c>
      <c r="V51" s="14">
        <f t="shared" si="25"/>
        <v>217000</v>
      </c>
      <c r="W51" s="14">
        <f t="shared" si="25"/>
        <v>229000</v>
      </c>
      <c r="X51" s="14">
        <f t="shared" si="25"/>
        <v>234000</v>
      </c>
      <c r="Y51" s="14">
        <f t="shared" si="25"/>
        <v>239000</v>
      </c>
      <c r="Z51" s="14">
        <f t="shared" si="25"/>
        <v>244000</v>
      </c>
      <c r="AA51" s="14">
        <f t="shared" si="25"/>
        <v>263000</v>
      </c>
      <c r="AB51" s="14">
        <f t="shared" si="25"/>
        <v>268000</v>
      </c>
      <c r="AC51" s="14">
        <f t="shared" si="25"/>
        <v>273000</v>
      </c>
      <c r="AD51" s="14">
        <f t="shared" si="25"/>
        <v>278000</v>
      </c>
      <c r="AE51" s="14">
        <f t="shared" si="25"/>
        <v>283000</v>
      </c>
      <c r="AF51" s="14">
        <f t="shared" si="25"/>
        <v>295000</v>
      </c>
      <c r="AG51" s="14">
        <f t="shared" si="25"/>
        <v>300000</v>
      </c>
      <c r="AH51" s="14">
        <f t="shared" si="25"/>
        <v>305000</v>
      </c>
      <c r="AI51" s="14">
        <f t="shared" si="25"/>
        <v>310000</v>
      </c>
      <c r="AJ51" s="14">
        <f t="shared" si="25"/>
        <v>315000</v>
      </c>
      <c r="AK51" s="14">
        <f t="shared" si="25"/>
        <v>320000</v>
      </c>
      <c r="AL51" s="14">
        <f t="shared" si="25"/>
        <v>325000</v>
      </c>
      <c r="AM51" s="14">
        <f t="shared" si="25"/>
        <v>330000</v>
      </c>
      <c r="AN51" s="14">
        <f t="shared" si="25"/>
        <v>335000</v>
      </c>
      <c r="AO51" s="14">
        <f t="shared" si="25"/>
        <v>340000</v>
      </c>
      <c r="AP51" s="14">
        <f t="shared" si="25"/>
        <v>345000</v>
      </c>
      <c r="AQ51" s="14">
        <f t="shared" si="25"/>
        <v>350000</v>
      </c>
      <c r="AR51" s="14">
        <f t="shared" si="25"/>
        <v>362000</v>
      </c>
      <c r="AS51" s="14">
        <f t="shared" si="25"/>
        <v>367000</v>
      </c>
      <c r="AT51" s="14">
        <f t="shared" si="25"/>
        <v>372000</v>
      </c>
      <c r="AU51" s="14">
        <f t="shared" si="25"/>
        <v>377000</v>
      </c>
      <c r="AV51" s="14">
        <f t="shared" si="25"/>
        <v>382000</v>
      </c>
      <c r="AW51" s="14">
        <f t="shared" si="25"/>
        <v>387000</v>
      </c>
      <c r="AX51" s="14">
        <f t="shared" si="25"/>
        <v>392000</v>
      </c>
      <c r="AY51" s="14">
        <f t="shared" si="25"/>
        <v>397000</v>
      </c>
      <c r="AZ51" s="14">
        <f t="shared" si="25"/>
        <v>402000</v>
      </c>
      <c r="BA51" s="14">
        <f t="shared" si="25"/>
        <v>407000</v>
      </c>
      <c r="BB51" s="14">
        <f t="shared" si="25"/>
        <v>412000</v>
      </c>
      <c r="BC51" s="14">
        <f t="shared" si="25"/>
        <v>417000</v>
      </c>
      <c r="BD51" s="14">
        <f t="shared" si="25"/>
        <v>422000</v>
      </c>
      <c r="BE51" s="14">
        <f t="shared" si="25"/>
        <v>427000</v>
      </c>
      <c r="BF51" s="14">
        <f t="shared" si="25"/>
        <v>432000</v>
      </c>
      <c r="BG51" s="14">
        <f t="shared" si="25"/>
        <v>437000</v>
      </c>
      <c r="BH51" s="14">
        <f t="shared" si="25"/>
        <v>442000</v>
      </c>
      <c r="BI51" s="14">
        <f t="shared" si="25"/>
        <v>447000</v>
      </c>
      <c r="BJ51" s="14">
        <f t="shared" si="25"/>
        <v>452000</v>
      </c>
      <c r="BK51" s="14">
        <f t="shared" si="25"/>
        <v>457000</v>
      </c>
      <c r="BL51" s="14">
        <f t="shared" si="25"/>
        <v>462000</v>
      </c>
      <c r="BM51" s="14">
        <f t="shared" si="25"/>
        <v>467000</v>
      </c>
      <c r="BN51" s="14">
        <f t="shared" si="25"/>
        <v>472000</v>
      </c>
      <c r="BO51" s="14">
        <f t="shared" si="25"/>
        <v>477000</v>
      </c>
      <c r="BQ51" s="16">
        <f t="shared" si="0"/>
        <v>1653000</v>
      </c>
      <c r="BR51" s="16">
        <f t="shared" si="4"/>
        <v>2940000</v>
      </c>
      <c r="BS51" s="16">
        <f t="shared" si="1"/>
        <v>3870000</v>
      </c>
      <c r="BT51" s="16">
        <f t="shared" si="2"/>
        <v>4674000</v>
      </c>
      <c r="BU51" s="16">
        <f t="shared" si="3"/>
        <v>5394000</v>
      </c>
    </row>
    <row r="52" spans="2:73">
      <c r="B52" s="57"/>
      <c r="D52" s="54"/>
      <c r="E52" s="54" t="s">
        <v>64</v>
      </c>
      <c r="G52" s="1" t="s">
        <v>114</v>
      </c>
      <c r="H52" s="34">
        <f>'【PL】事業計画（サンプル）'!K62</f>
        <v>600000</v>
      </c>
      <c r="I52" s="34">
        <f>'【PL】事業計画（サンプル）'!L62</f>
        <v>600000</v>
      </c>
      <c r="J52" s="34">
        <f>'【PL】事業計画（サンプル）'!M62</f>
        <v>600000</v>
      </c>
      <c r="K52" s="34">
        <f>'【PL】事業計画（サンプル）'!N62</f>
        <v>600000</v>
      </c>
      <c r="L52" s="34">
        <f>'【PL】事業計画（サンプル）'!O62</f>
        <v>600000</v>
      </c>
      <c r="M52" s="34">
        <f>'【PL】事業計画（サンプル）'!P62</f>
        <v>600000</v>
      </c>
      <c r="N52" s="34">
        <f>'【PL】事業計画（サンプル）'!Q62</f>
        <v>0</v>
      </c>
      <c r="O52" s="34">
        <f>'【PL】事業計画（サンプル）'!R62</f>
        <v>0</v>
      </c>
      <c r="P52" s="34">
        <f>'【PL】事業計画（サンプル）'!S62</f>
        <v>0</v>
      </c>
      <c r="Q52" s="34">
        <f>'【PL】事業計画（サンプル）'!T62</f>
        <v>0</v>
      </c>
      <c r="R52" s="34">
        <f>'【PL】事業計画（サンプル）'!U62</f>
        <v>0</v>
      </c>
      <c r="S52" s="34">
        <f>'【PL】事業計画（サンプル）'!V62</f>
        <v>0</v>
      </c>
      <c r="T52" s="34">
        <f>'【PL】事業計画（サンプル）'!W62</f>
        <v>0</v>
      </c>
      <c r="U52" s="34">
        <f>'【PL】事業計画（サンプル）'!X62</f>
        <v>0</v>
      </c>
      <c r="V52" s="34">
        <f>'【PL】事業計画（サンプル）'!Y62</f>
        <v>0</v>
      </c>
      <c r="W52" s="34">
        <f>'【PL】事業計画（サンプル）'!Z62</f>
        <v>0</v>
      </c>
      <c r="X52" s="34">
        <f>'【PL】事業計画（サンプル）'!AA62</f>
        <v>0</v>
      </c>
      <c r="Y52" s="34">
        <f>'【PL】事業計画（サンプル）'!AB62</f>
        <v>0</v>
      </c>
      <c r="Z52" s="34">
        <f>'【PL】事業計画（サンプル）'!AC62</f>
        <v>0</v>
      </c>
      <c r="AA52" s="34">
        <f>'【PL】事業計画（サンプル）'!AD62</f>
        <v>0</v>
      </c>
      <c r="AB52" s="34">
        <f>'【PL】事業計画（サンプル）'!AE62</f>
        <v>0</v>
      </c>
      <c r="AC52" s="34">
        <f>'【PL】事業計画（サンプル）'!AF62</f>
        <v>0</v>
      </c>
      <c r="AD52" s="34">
        <f>'【PL】事業計画（サンプル）'!AG62</f>
        <v>0</v>
      </c>
      <c r="AE52" s="34">
        <f>'【PL】事業計画（サンプル）'!AH62</f>
        <v>0</v>
      </c>
      <c r="AF52" s="34">
        <f>'【PL】事業計画（サンプル）'!AI62</f>
        <v>0</v>
      </c>
      <c r="AG52" s="34">
        <f>'【PL】事業計画（サンプル）'!AJ62</f>
        <v>0</v>
      </c>
      <c r="AH52" s="34">
        <f>'【PL】事業計画（サンプル）'!AK62</f>
        <v>0</v>
      </c>
      <c r="AI52" s="34">
        <f>'【PL】事業計画（サンプル）'!AL62</f>
        <v>0</v>
      </c>
      <c r="AJ52" s="34">
        <f>'【PL】事業計画（サンプル）'!AM62</f>
        <v>0</v>
      </c>
      <c r="AK52" s="34">
        <f>'【PL】事業計画（サンプル）'!AN62</f>
        <v>0</v>
      </c>
      <c r="AL52" s="34">
        <f>'【PL】事業計画（サンプル）'!AO62</f>
        <v>0</v>
      </c>
      <c r="AM52" s="34">
        <f>'【PL】事業計画（サンプル）'!AP62</f>
        <v>0</v>
      </c>
      <c r="AN52" s="34">
        <f>'【PL】事業計画（サンプル）'!AQ62</f>
        <v>0</v>
      </c>
      <c r="AO52" s="34">
        <f>'【PL】事業計画（サンプル）'!AR62</f>
        <v>0</v>
      </c>
      <c r="AP52" s="34">
        <f>'【PL】事業計画（サンプル）'!AS62</f>
        <v>0</v>
      </c>
      <c r="AQ52" s="34">
        <f>'【PL】事業計画（サンプル）'!AT62</f>
        <v>0</v>
      </c>
      <c r="AR52" s="34">
        <f>'【PL】事業計画（サンプル）'!AU62</f>
        <v>0</v>
      </c>
      <c r="AS52" s="34">
        <f>'【PL】事業計画（サンプル）'!AV62</f>
        <v>0</v>
      </c>
      <c r="AT52" s="34">
        <f>'【PL】事業計画（サンプル）'!AW62</f>
        <v>0</v>
      </c>
      <c r="AU52" s="34">
        <f>'【PL】事業計画（サンプル）'!AX62</f>
        <v>0</v>
      </c>
      <c r="AV52" s="34">
        <f>'【PL】事業計画（サンプル）'!AY62</f>
        <v>0</v>
      </c>
      <c r="AW52" s="34">
        <f>'【PL】事業計画（サンプル）'!AZ62</f>
        <v>0</v>
      </c>
      <c r="AX52" s="34">
        <f>'【PL】事業計画（サンプル）'!BA62</f>
        <v>0</v>
      </c>
      <c r="AY52" s="34">
        <f>'【PL】事業計画（サンプル）'!BB62</f>
        <v>0</v>
      </c>
      <c r="AZ52" s="34">
        <f>'【PL】事業計画（サンプル）'!BC62</f>
        <v>0</v>
      </c>
      <c r="BA52" s="34">
        <f>'【PL】事業計画（サンプル）'!BD62</f>
        <v>0</v>
      </c>
      <c r="BB52" s="34">
        <f>'【PL】事業計画（サンプル）'!BE62</f>
        <v>0</v>
      </c>
      <c r="BC52" s="34">
        <f>'【PL】事業計画（サンプル）'!BF62</f>
        <v>0</v>
      </c>
      <c r="BD52" s="34">
        <f>'【PL】事業計画（サンプル）'!BG62</f>
        <v>0</v>
      </c>
      <c r="BE52" s="34">
        <f>'【PL】事業計画（サンプル）'!BH62</f>
        <v>0</v>
      </c>
      <c r="BF52" s="34">
        <f>'【PL】事業計画（サンプル）'!BI62</f>
        <v>0</v>
      </c>
      <c r="BG52" s="34">
        <f>'【PL】事業計画（サンプル）'!BJ62</f>
        <v>0</v>
      </c>
      <c r="BH52" s="34">
        <f>'【PL】事業計画（サンプル）'!BK62</f>
        <v>0</v>
      </c>
      <c r="BI52" s="34">
        <f>'【PL】事業計画（サンプル）'!BL62</f>
        <v>0</v>
      </c>
      <c r="BJ52" s="34">
        <f>'【PL】事業計画（サンプル）'!BM62</f>
        <v>0</v>
      </c>
      <c r="BK52" s="34">
        <f>'【PL】事業計画（サンプル）'!BN62</f>
        <v>0</v>
      </c>
      <c r="BL52" s="34">
        <f>'【PL】事業計画（サンプル）'!BO62</f>
        <v>0</v>
      </c>
      <c r="BM52" s="34">
        <f>'【PL】事業計画（サンプル）'!BP62</f>
        <v>0</v>
      </c>
      <c r="BN52" s="34">
        <f>'【PL】事業計画（サンプル）'!BQ62</f>
        <v>0</v>
      </c>
      <c r="BO52" s="34">
        <f>'【PL】事業計画（サンプル）'!BR62</f>
        <v>0</v>
      </c>
      <c r="BQ52" s="13">
        <f t="shared" si="0"/>
        <v>3600000</v>
      </c>
      <c r="BR52" s="13">
        <f t="shared" si="4"/>
        <v>0</v>
      </c>
      <c r="BS52" s="13">
        <f t="shared" si="1"/>
        <v>0</v>
      </c>
      <c r="BT52" s="13">
        <f t="shared" si="2"/>
        <v>0</v>
      </c>
      <c r="BU52" s="13">
        <f t="shared" si="3"/>
        <v>0</v>
      </c>
    </row>
    <row r="53" spans="2:73">
      <c r="B53" s="57"/>
      <c r="D53" s="54"/>
      <c r="E53" s="54" t="s">
        <v>65</v>
      </c>
      <c r="G53" s="1" t="s">
        <v>114</v>
      </c>
      <c r="H53" s="34">
        <f>'【PL】事業計画（サンプル）'!K63</f>
        <v>800000</v>
      </c>
      <c r="I53" s="34">
        <f>'【PL】事業計画（サンプル）'!L63</f>
        <v>800000</v>
      </c>
      <c r="J53" s="34">
        <f>'【PL】事業計画（サンプル）'!M63</f>
        <v>800000</v>
      </c>
      <c r="K53" s="34">
        <f>'【PL】事業計画（サンプル）'!N63</f>
        <v>800000</v>
      </c>
      <c r="L53" s="34">
        <f>'【PL】事業計画（サンプル）'!O63</f>
        <v>800000</v>
      </c>
      <c r="M53" s="34">
        <f>'【PL】事業計画（サンプル）'!P63</f>
        <v>800000</v>
      </c>
      <c r="N53" s="34">
        <f>'【PL】事業計画（サンプル）'!Q63</f>
        <v>0</v>
      </c>
      <c r="O53" s="34">
        <f>'【PL】事業計画（サンプル）'!R63</f>
        <v>0</v>
      </c>
      <c r="P53" s="34">
        <f>'【PL】事業計画（サンプル）'!S63</f>
        <v>0</v>
      </c>
      <c r="Q53" s="34">
        <f>'【PL】事業計画（サンプル）'!T63</f>
        <v>0</v>
      </c>
      <c r="R53" s="34">
        <f>'【PL】事業計画（サンプル）'!U63</f>
        <v>0</v>
      </c>
      <c r="S53" s="34">
        <f>'【PL】事業計画（サンプル）'!V63</f>
        <v>0</v>
      </c>
      <c r="T53" s="34">
        <f>'【PL】事業計画（サンプル）'!W63</f>
        <v>0</v>
      </c>
      <c r="U53" s="34">
        <f>'【PL】事業計画（サンプル）'!X63</f>
        <v>0</v>
      </c>
      <c r="V53" s="34">
        <f>'【PL】事業計画（サンプル）'!Y63</f>
        <v>0</v>
      </c>
      <c r="W53" s="34">
        <f>'【PL】事業計画（サンプル）'!Z63</f>
        <v>0</v>
      </c>
      <c r="X53" s="34">
        <f>'【PL】事業計画（サンプル）'!AA63</f>
        <v>0</v>
      </c>
      <c r="Y53" s="34">
        <f>'【PL】事業計画（サンプル）'!AB63</f>
        <v>0</v>
      </c>
      <c r="Z53" s="34">
        <f>'【PL】事業計画（サンプル）'!AC63</f>
        <v>0</v>
      </c>
      <c r="AA53" s="34">
        <f>'【PL】事業計画（サンプル）'!AD63</f>
        <v>0</v>
      </c>
      <c r="AB53" s="34">
        <f>'【PL】事業計画（サンプル）'!AE63</f>
        <v>0</v>
      </c>
      <c r="AC53" s="34">
        <f>'【PL】事業計画（サンプル）'!AF63</f>
        <v>0</v>
      </c>
      <c r="AD53" s="34">
        <f>'【PL】事業計画（サンプル）'!AG63</f>
        <v>0</v>
      </c>
      <c r="AE53" s="34">
        <f>'【PL】事業計画（サンプル）'!AH63</f>
        <v>0</v>
      </c>
      <c r="AF53" s="34">
        <f>'【PL】事業計画（サンプル）'!AI63</f>
        <v>0</v>
      </c>
      <c r="AG53" s="34">
        <f>'【PL】事業計画（サンプル）'!AJ63</f>
        <v>0</v>
      </c>
      <c r="AH53" s="34">
        <f>'【PL】事業計画（サンプル）'!AK63</f>
        <v>0</v>
      </c>
      <c r="AI53" s="34">
        <f>'【PL】事業計画（サンプル）'!AL63</f>
        <v>0</v>
      </c>
      <c r="AJ53" s="34">
        <f>'【PL】事業計画（サンプル）'!AM63</f>
        <v>0</v>
      </c>
      <c r="AK53" s="34">
        <f>'【PL】事業計画（サンプル）'!AN63</f>
        <v>0</v>
      </c>
      <c r="AL53" s="34">
        <f>'【PL】事業計画（サンプル）'!AO63</f>
        <v>0</v>
      </c>
      <c r="AM53" s="34">
        <f>'【PL】事業計画（サンプル）'!AP63</f>
        <v>0</v>
      </c>
      <c r="AN53" s="34">
        <f>'【PL】事業計画（サンプル）'!AQ63</f>
        <v>0</v>
      </c>
      <c r="AO53" s="34">
        <f>'【PL】事業計画（サンプル）'!AR63</f>
        <v>0</v>
      </c>
      <c r="AP53" s="34">
        <f>'【PL】事業計画（サンプル）'!AS63</f>
        <v>0</v>
      </c>
      <c r="AQ53" s="34">
        <f>'【PL】事業計画（サンプル）'!AT63</f>
        <v>0</v>
      </c>
      <c r="AR53" s="34">
        <f>'【PL】事業計画（サンプル）'!AU63</f>
        <v>0</v>
      </c>
      <c r="AS53" s="34">
        <f>'【PL】事業計画（サンプル）'!AV63</f>
        <v>0</v>
      </c>
      <c r="AT53" s="34">
        <f>'【PL】事業計画（サンプル）'!AW63</f>
        <v>0</v>
      </c>
      <c r="AU53" s="34">
        <f>'【PL】事業計画（サンプル）'!AX63</f>
        <v>0</v>
      </c>
      <c r="AV53" s="34">
        <f>'【PL】事業計画（サンプル）'!AY63</f>
        <v>0</v>
      </c>
      <c r="AW53" s="34">
        <f>'【PL】事業計画（サンプル）'!AZ63</f>
        <v>0</v>
      </c>
      <c r="AX53" s="34">
        <f>'【PL】事業計画（サンプル）'!BA63</f>
        <v>0</v>
      </c>
      <c r="AY53" s="34">
        <f>'【PL】事業計画（サンプル）'!BB63</f>
        <v>0</v>
      </c>
      <c r="AZ53" s="34">
        <f>'【PL】事業計画（サンプル）'!BC63</f>
        <v>0</v>
      </c>
      <c r="BA53" s="34">
        <f>'【PL】事業計画（サンプル）'!BD63</f>
        <v>0</v>
      </c>
      <c r="BB53" s="34">
        <f>'【PL】事業計画（サンプル）'!BE63</f>
        <v>0</v>
      </c>
      <c r="BC53" s="34">
        <f>'【PL】事業計画（サンプル）'!BF63</f>
        <v>0</v>
      </c>
      <c r="BD53" s="34">
        <f>'【PL】事業計画（サンプル）'!BG63</f>
        <v>0</v>
      </c>
      <c r="BE53" s="34">
        <f>'【PL】事業計画（サンプル）'!BH63</f>
        <v>0</v>
      </c>
      <c r="BF53" s="34">
        <f>'【PL】事業計画（サンプル）'!BI63</f>
        <v>0</v>
      </c>
      <c r="BG53" s="34">
        <f>'【PL】事業計画（サンプル）'!BJ63</f>
        <v>0</v>
      </c>
      <c r="BH53" s="34">
        <f>'【PL】事業計画（サンプル）'!BK63</f>
        <v>0</v>
      </c>
      <c r="BI53" s="34">
        <f>'【PL】事業計画（サンプル）'!BL63</f>
        <v>0</v>
      </c>
      <c r="BJ53" s="34">
        <f>'【PL】事業計画（サンプル）'!BM63</f>
        <v>0</v>
      </c>
      <c r="BK53" s="34">
        <f>'【PL】事業計画（サンプル）'!BN63</f>
        <v>0</v>
      </c>
      <c r="BL53" s="34">
        <f>'【PL】事業計画（サンプル）'!BO63</f>
        <v>0</v>
      </c>
      <c r="BM53" s="34">
        <f>'【PL】事業計画（サンプル）'!BP63</f>
        <v>0</v>
      </c>
      <c r="BN53" s="34">
        <f>'【PL】事業計画（サンプル）'!BQ63</f>
        <v>0</v>
      </c>
      <c r="BO53" s="34">
        <f>'【PL】事業計画（サンプル）'!BR63</f>
        <v>0</v>
      </c>
      <c r="BQ53" s="13">
        <f t="shared" si="0"/>
        <v>4800000</v>
      </c>
      <c r="BR53" s="13">
        <f t="shared" si="4"/>
        <v>0</v>
      </c>
      <c r="BS53" s="13">
        <f t="shared" si="1"/>
        <v>0</v>
      </c>
      <c r="BT53" s="13">
        <f t="shared" si="2"/>
        <v>0</v>
      </c>
      <c r="BU53" s="13">
        <f t="shared" si="3"/>
        <v>0</v>
      </c>
    </row>
    <row r="54" spans="2:73">
      <c r="B54" s="57"/>
      <c r="D54" s="54"/>
      <c r="E54" s="54" t="s">
        <v>65</v>
      </c>
      <c r="G54" s="1" t="s">
        <v>114</v>
      </c>
      <c r="H54" s="34">
        <f>'【PL】事業計画（サンプル）'!K64</f>
        <v>900000</v>
      </c>
      <c r="I54" s="34">
        <f>'【PL】事業計画（サンプル）'!L64</f>
        <v>900000</v>
      </c>
      <c r="J54" s="34">
        <f>'【PL】事業計画（サンプル）'!M64</f>
        <v>900000</v>
      </c>
      <c r="K54" s="34">
        <f>'【PL】事業計画（サンプル）'!N64</f>
        <v>900000</v>
      </c>
      <c r="L54" s="34">
        <f>'【PL】事業計画（サンプル）'!O64</f>
        <v>900000</v>
      </c>
      <c r="M54" s="34">
        <f>'【PL】事業計画（サンプル）'!P64</f>
        <v>900000</v>
      </c>
      <c r="N54" s="34">
        <f>'【PL】事業計画（サンプル）'!Q64</f>
        <v>0</v>
      </c>
      <c r="O54" s="34">
        <f>'【PL】事業計画（サンプル）'!R64</f>
        <v>0</v>
      </c>
      <c r="P54" s="34">
        <f>'【PL】事業計画（サンプル）'!S64</f>
        <v>0</v>
      </c>
      <c r="Q54" s="34">
        <f>'【PL】事業計画（サンプル）'!T64</f>
        <v>0</v>
      </c>
      <c r="R54" s="34">
        <f>'【PL】事業計画（サンプル）'!U64</f>
        <v>0</v>
      </c>
      <c r="S54" s="34">
        <f>'【PL】事業計画（サンプル）'!V64</f>
        <v>0</v>
      </c>
      <c r="T54" s="34">
        <f>'【PL】事業計画（サンプル）'!W64</f>
        <v>0</v>
      </c>
      <c r="U54" s="34">
        <f>'【PL】事業計画（サンプル）'!X64</f>
        <v>0</v>
      </c>
      <c r="V54" s="34">
        <f>'【PL】事業計画（サンプル）'!Y64</f>
        <v>0</v>
      </c>
      <c r="W54" s="34">
        <f>'【PL】事業計画（サンプル）'!Z64</f>
        <v>0</v>
      </c>
      <c r="X54" s="34">
        <f>'【PL】事業計画（サンプル）'!AA64</f>
        <v>0</v>
      </c>
      <c r="Y54" s="34">
        <f>'【PL】事業計画（サンプル）'!AB64</f>
        <v>0</v>
      </c>
      <c r="Z54" s="34">
        <f>'【PL】事業計画（サンプル）'!AC64</f>
        <v>0</v>
      </c>
      <c r="AA54" s="34">
        <f>'【PL】事業計画（サンプル）'!AD64</f>
        <v>0</v>
      </c>
      <c r="AB54" s="34">
        <f>'【PL】事業計画（サンプル）'!AE64</f>
        <v>0</v>
      </c>
      <c r="AC54" s="34">
        <f>'【PL】事業計画（サンプル）'!AF64</f>
        <v>0</v>
      </c>
      <c r="AD54" s="34">
        <f>'【PL】事業計画（サンプル）'!AG64</f>
        <v>0</v>
      </c>
      <c r="AE54" s="34">
        <f>'【PL】事業計画（サンプル）'!AH64</f>
        <v>0</v>
      </c>
      <c r="AF54" s="34">
        <f>'【PL】事業計画（サンプル）'!AI64</f>
        <v>0</v>
      </c>
      <c r="AG54" s="34">
        <f>'【PL】事業計画（サンプル）'!AJ64</f>
        <v>0</v>
      </c>
      <c r="AH54" s="34">
        <f>'【PL】事業計画（サンプル）'!AK64</f>
        <v>0</v>
      </c>
      <c r="AI54" s="34">
        <f>'【PL】事業計画（サンプル）'!AL64</f>
        <v>0</v>
      </c>
      <c r="AJ54" s="34">
        <f>'【PL】事業計画（サンプル）'!AM64</f>
        <v>0</v>
      </c>
      <c r="AK54" s="34">
        <f>'【PL】事業計画（サンプル）'!AN64</f>
        <v>0</v>
      </c>
      <c r="AL54" s="34">
        <f>'【PL】事業計画（サンプル）'!AO64</f>
        <v>0</v>
      </c>
      <c r="AM54" s="34">
        <f>'【PL】事業計画（サンプル）'!AP64</f>
        <v>0</v>
      </c>
      <c r="AN54" s="34">
        <f>'【PL】事業計画（サンプル）'!AQ64</f>
        <v>0</v>
      </c>
      <c r="AO54" s="34">
        <f>'【PL】事業計画（サンプル）'!AR64</f>
        <v>0</v>
      </c>
      <c r="AP54" s="34">
        <f>'【PL】事業計画（サンプル）'!AS64</f>
        <v>0</v>
      </c>
      <c r="AQ54" s="34">
        <f>'【PL】事業計画（サンプル）'!AT64</f>
        <v>0</v>
      </c>
      <c r="AR54" s="34">
        <f>'【PL】事業計画（サンプル）'!AU64</f>
        <v>0</v>
      </c>
      <c r="AS54" s="34">
        <f>'【PL】事業計画（サンプル）'!AV64</f>
        <v>0</v>
      </c>
      <c r="AT54" s="34">
        <f>'【PL】事業計画（サンプル）'!AW64</f>
        <v>0</v>
      </c>
      <c r="AU54" s="34">
        <f>'【PL】事業計画（サンプル）'!AX64</f>
        <v>0</v>
      </c>
      <c r="AV54" s="34">
        <f>'【PL】事業計画（サンプル）'!AY64</f>
        <v>0</v>
      </c>
      <c r="AW54" s="34">
        <f>'【PL】事業計画（サンプル）'!AZ64</f>
        <v>0</v>
      </c>
      <c r="AX54" s="34">
        <f>'【PL】事業計画（サンプル）'!BA64</f>
        <v>0</v>
      </c>
      <c r="AY54" s="34">
        <f>'【PL】事業計画（サンプル）'!BB64</f>
        <v>0</v>
      </c>
      <c r="AZ54" s="34">
        <f>'【PL】事業計画（サンプル）'!BC64</f>
        <v>0</v>
      </c>
      <c r="BA54" s="34">
        <f>'【PL】事業計画（サンプル）'!BD64</f>
        <v>0</v>
      </c>
      <c r="BB54" s="34">
        <f>'【PL】事業計画（サンプル）'!BE64</f>
        <v>0</v>
      </c>
      <c r="BC54" s="34">
        <f>'【PL】事業計画（サンプル）'!BF64</f>
        <v>0</v>
      </c>
      <c r="BD54" s="34">
        <f>'【PL】事業計画（サンプル）'!BG64</f>
        <v>0</v>
      </c>
      <c r="BE54" s="34">
        <f>'【PL】事業計画（サンプル）'!BH64</f>
        <v>0</v>
      </c>
      <c r="BF54" s="34">
        <f>'【PL】事業計画（サンプル）'!BI64</f>
        <v>0</v>
      </c>
      <c r="BG54" s="34">
        <f>'【PL】事業計画（サンプル）'!BJ64</f>
        <v>0</v>
      </c>
      <c r="BH54" s="34">
        <f>'【PL】事業計画（サンプル）'!BK64</f>
        <v>0</v>
      </c>
      <c r="BI54" s="34">
        <f>'【PL】事業計画（サンプル）'!BL64</f>
        <v>0</v>
      </c>
      <c r="BJ54" s="34">
        <f>'【PL】事業計画（サンプル）'!BM64</f>
        <v>0</v>
      </c>
      <c r="BK54" s="34">
        <f>'【PL】事業計画（サンプル）'!BN64</f>
        <v>0</v>
      </c>
      <c r="BL54" s="34">
        <f>'【PL】事業計画（サンプル）'!BO64</f>
        <v>0</v>
      </c>
      <c r="BM54" s="34">
        <f>'【PL】事業計画（サンプル）'!BP64</f>
        <v>0</v>
      </c>
      <c r="BN54" s="34">
        <f>'【PL】事業計画（サンプル）'!BQ64</f>
        <v>0</v>
      </c>
      <c r="BO54" s="34">
        <f>'【PL】事業計画（サンプル）'!BR64</f>
        <v>0</v>
      </c>
      <c r="BQ54" s="13">
        <f t="shared" si="0"/>
        <v>5400000</v>
      </c>
      <c r="BR54" s="13">
        <f t="shared" si="4"/>
        <v>0</v>
      </c>
      <c r="BS54" s="13">
        <f t="shared" si="1"/>
        <v>0</v>
      </c>
      <c r="BT54" s="13">
        <f t="shared" si="2"/>
        <v>0</v>
      </c>
      <c r="BU54" s="13">
        <f t="shared" si="3"/>
        <v>0</v>
      </c>
    </row>
    <row r="55" spans="2:73">
      <c r="B55" s="57"/>
      <c r="D55" s="54"/>
      <c r="E55" s="55"/>
      <c r="F55" s="7"/>
      <c r="G55" s="7"/>
      <c r="H55" s="34">
        <f>'【PL】事業計画（サンプル）'!K65</f>
        <v>0</v>
      </c>
      <c r="I55" s="34">
        <f>'【PL】事業計画（サンプル）'!L65</f>
        <v>0</v>
      </c>
      <c r="J55" s="34">
        <f>'【PL】事業計画（サンプル）'!M65</f>
        <v>0</v>
      </c>
      <c r="K55" s="34">
        <f>'【PL】事業計画（サンプル）'!N65</f>
        <v>0</v>
      </c>
      <c r="L55" s="34">
        <f>'【PL】事業計画（サンプル）'!O65</f>
        <v>0</v>
      </c>
      <c r="M55" s="34">
        <f>'【PL】事業計画（サンプル）'!P65</f>
        <v>0</v>
      </c>
      <c r="N55" s="34">
        <f>'【PL】事業計画（サンプル）'!Q65</f>
        <v>0</v>
      </c>
      <c r="O55" s="34">
        <f>'【PL】事業計画（サンプル）'!R65</f>
        <v>0</v>
      </c>
      <c r="P55" s="34">
        <f>'【PL】事業計画（サンプル）'!S65</f>
        <v>0</v>
      </c>
      <c r="Q55" s="34">
        <f>'【PL】事業計画（サンプル）'!T65</f>
        <v>0</v>
      </c>
      <c r="R55" s="34">
        <f>'【PL】事業計画（サンプル）'!U65</f>
        <v>0</v>
      </c>
      <c r="S55" s="34">
        <f>'【PL】事業計画（サンプル）'!V65</f>
        <v>0</v>
      </c>
      <c r="T55" s="34">
        <f>'【PL】事業計画（サンプル）'!W65</f>
        <v>0</v>
      </c>
      <c r="U55" s="34">
        <f>'【PL】事業計画（サンプル）'!X65</f>
        <v>0</v>
      </c>
      <c r="V55" s="34">
        <f>'【PL】事業計画（サンプル）'!Y65</f>
        <v>0</v>
      </c>
      <c r="W55" s="34">
        <f>'【PL】事業計画（サンプル）'!Z65</f>
        <v>0</v>
      </c>
      <c r="X55" s="34">
        <f>'【PL】事業計画（サンプル）'!AA65</f>
        <v>0</v>
      </c>
      <c r="Y55" s="34">
        <f>'【PL】事業計画（サンプル）'!AB65</f>
        <v>0</v>
      </c>
      <c r="Z55" s="34">
        <f>'【PL】事業計画（サンプル）'!AC65</f>
        <v>0</v>
      </c>
      <c r="AA55" s="34">
        <f>'【PL】事業計画（サンプル）'!AD65</f>
        <v>0</v>
      </c>
      <c r="AB55" s="34">
        <f>'【PL】事業計画（サンプル）'!AE65</f>
        <v>0</v>
      </c>
      <c r="AC55" s="34">
        <f>'【PL】事業計画（サンプル）'!AF65</f>
        <v>0</v>
      </c>
      <c r="AD55" s="34">
        <f>'【PL】事業計画（サンプル）'!AG65</f>
        <v>0</v>
      </c>
      <c r="AE55" s="34">
        <f>'【PL】事業計画（サンプル）'!AH65</f>
        <v>0</v>
      </c>
      <c r="AF55" s="34">
        <f>'【PL】事業計画（サンプル）'!AI65</f>
        <v>0</v>
      </c>
      <c r="AG55" s="34">
        <f>'【PL】事業計画（サンプル）'!AJ65</f>
        <v>0</v>
      </c>
      <c r="AH55" s="34">
        <f>'【PL】事業計画（サンプル）'!AK65</f>
        <v>0</v>
      </c>
      <c r="AI55" s="34">
        <f>'【PL】事業計画（サンプル）'!AL65</f>
        <v>0</v>
      </c>
      <c r="AJ55" s="34">
        <f>'【PL】事業計画（サンプル）'!AM65</f>
        <v>0</v>
      </c>
      <c r="AK55" s="34">
        <f>'【PL】事業計画（サンプル）'!AN65</f>
        <v>0</v>
      </c>
      <c r="AL55" s="34">
        <f>'【PL】事業計画（サンプル）'!AO65</f>
        <v>0</v>
      </c>
      <c r="AM55" s="34">
        <f>'【PL】事業計画（サンプル）'!AP65</f>
        <v>0</v>
      </c>
      <c r="AN55" s="34">
        <f>'【PL】事業計画（サンプル）'!AQ65</f>
        <v>0</v>
      </c>
      <c r="AO55" s="34">
        <f>'【PL】事業計画（サンプル）'!AR65</f>
        <v>0</v>
      </c>
      <c r="AP55" s="34">
        <f>'【PL】事業計画（サンプル）'!AS65</f>
        <v>0</v>
      </c>
      <c r="AQ55" s="34">
        <f>'【PL】事業計画（サンプル）'!AT65</f>
        <v>0</v>
      </c>
      <c r="AR55" s="34">
        <f>'【PL】事業計画（サンプル）'!AU65</f>
        <v>0</v>
      </c>
      <c r="AS55" s="34">
        <f>'【PL】事業計画（サンプル）'!AV65</f>
        <v>0</v>
      </c>
      <c r="AT55" s="34">
        <f>'【PL】事業計画（サンプル）'!AW65</f>
        <v>0</v>
      </c>
      <c r="AU55" s="34">
        <f>'【PL】事業計画（サンプル）'!AX65</f>
        <v>0</v>
      </c>
      <c r="AV55" s="34">
        <f>'【PL】事業計画（サンプル）'!AY65</f>
        <v>0</v>
      </c>
      <c r="AW55" s="34">
        <f>'【PL】事業計画（サンプル）'!AZ65</f>
        <v>0</v>
      </c>
      <c r="AX55" s="34">
        <f>'【PL】事業計画（サンプル）'!BA65</f>
        <v>0</v>
      </c>
      <c r="AY55" s="34">
        <f>'【PL】事業計画（サンプル）'!BB65</f>
        <v>0</v>
      </c>
      <c r="AZ55" s="34">
        <f>'【PL】事業計画（サンプル）'!BC65</f>
        <v>0</v>
      </c>
      <c r="BA55" s="34">
        <f>'【PL】事業計画（サンプル）'!BD65</f>
        <v>0</v>
      </c>
      <c r="BB55" s="34">
        <f>'【PL】事業計画（サンプル）'!BE65</f>
        <v>0</v>
      </c>
      <c r="BC55" s="34">
        <f>'【PL】事業計画（サンプル）'!BF65</f>
        <v>0</v>
      </c>
      <c r="BD55" s="34">
        <f>'【PL】事業計画（サンプル）'!BG65</f>
        <v>0</v>
      </c>
      <c r="BE55" s="34">
        <f>'【PL】事業計画（サンプル）'!BH65</f>
        <v>0</v>
      </c>
      <c r="BF55" s="34">
        <f>'【PL】事業計画（サンプル）'!BI65</f>
        <v>0</v>
      </c>
      <c r="BG55" s="34">
        <f>'【PL】事業計画（サンプル）'!BJ65</f>
        <v>0</v>
      </c>
      <c r="BH55" s="34">
        <f>'【PL】事業計画（サンプル）'!BK65</f>
        <v>0</v>
      </c>
      <c r="BI55" s="34">
        <f>'【PL】事業計画（サンプル）'!BL65</f>
        <v>0</v>
      </c>
      <c r="BJ55" s="34">
        <f>'【PL】事業計画（サンプル）'!BM65</f>
        <v>0</v>
      </c>
      <c r="BK55" s="34">
        <f>'【PL】事業計画（サンプル）'!BN65</f>
        <v>0</v>
      </c>
      <c r="BL55" s="34">
        <f>'【PL】事業計画（サンプル）'!BO65</f>
        <v>0</v>
      </c>
      <c r="BM55" s="34">
        <f>'【PL】事業計画（サンプル）'!BP65</f>
        <v>0</v>
      </c>
      <c r="BN55" s="34">
        <f>'【PL】事業計画（サンプル）'!BQ65</f>
        <v>0</v>
      </c>
      <c r="BO55" s="34">
        <f>'【PL】事業計画（サンプル）'!BR65</f>
        <v>0</v>
      </c>
      <c r="BQ55" s="20">
        <f t="shared" si="0"/>
        <v>0</v>
      </c>
      <c r="BR55" s="20">
        <f t="shared" si="4"/>
        <v>0</v>
      </c>
      <c r="BS55" s="20">
        <f t="shared" si="1"/>
        <v>0</v>
      </c>
      <c r="BT55" s="20">
        <f t="shared" si="2"/>
        <v>0</v>
      </c>
      <c r="BU55" s="20">
        <f t="shared" si="3"/>
        <v>0</v>
      </c>
    </row>
    <row r="56" spans="2:73">
      <c r="B56" s="57"/>
      <c r="D56" s="64" t="s">
        <v>109</v>
      </c>
      <c r="E56" s="64"/>
      <c r="F56" s="7"/>
      <c r="G56" s="7"/>
      <c r="H56" s="86">
        <f>SUM(H52:H55)</f>
        <v>2300000</v>
      </c>
      <c r="I56" s="86">
        <f t="shared" ref="I56:BO56" si="26">SUM(I52:I55)</f>
        <v>2300000</v>
      </c>
      <c r="J56" s="86">
        <f t="shared" si="26"/>
        <v>2300000</v>
      </c>
      <c r="K56" s="86">
        <f t="shared" si="26"/>
        <v>2300000</v>
      </c>
      <c r="L56" s="86">
        <f t="shared" si="26"/>
        <v>2300000</v>
      </c>
      <c r="M56" s="86">
        <f t="shared" si="26"/>
        <v>2300000</v>
      </c>
      <c r="N56" s="86">
        <f t="shared" si="26"/>
        <v>0</v>
      </c>
      <c r="O56" s="86">
        <f t="shared" si="26"/>
        <v>0</v>
      </c>
      <c r="P56" s="86">
        <f t="shared" si="26"/>
        <v>0</v>
      </c>
      <c r="Q56" s="86">
        <f t="shared" si="26"/>
        <v>0</v>
      </c>
      <c r="R56" s="86">
        <f t="shared" si="26"/>
        <v>0</v>
      </c>
      <c r="S56" s="86">
        <f t="shared" si="26"/>
        <v>0</v>
      </c>
      <c r="T56" s="86">
        <f t="shared" si="26"/>
        <v>0</v>
      </c>
      <c r="U56" s="86">
        <f t="shared" si="26"/>
        <v>0</v>
      </c>
      <c r="V56" s="86">
        <f t="shared" si="26"/>
        <v>0</v>
      </c>
      <c r="W56" s="86">
        <f t="shared" si="26"/>
        <v>0</v>
      </c>
      <c r="X56" s="86">
        <f t="shared" si="26"/>
        <v>0</v>
      </c>
      <c r="Y56" s="86">
        <f t="shared" si="26"/>
        <v>0</v>
      </c>
      <c r="Z56" s="86">
        <f t="shared" si="26"/>
        <v>0</v>
      </c>
      <c r="AA56" s="86">
        <f t="shared" si="26"/>
        <v>0</v>
      </c>
      <c r="AB56" s="86">
        <f t="shared" si="26"/>
        <v>0</v>
      </c>
      <c r="AC56" s="86">
        <f t="shared" si="26"/>
        <v>0</v>
      </c>
      <c r="AD56" s="86">
        <f t="shared" si="26"/>
        <v>0</v>
      </c>
      <c r="AE56" s="86">
        <f t="shared" si="26"/>
        <v>0</v>
      </c>
      <c r="AF56" s="86">
        <f t="shared" si="26"/>
        <v>0</v>
      </c>
      <c r="AG56" s="86">
        <f t="shared" si="26"/>
        <v>0</v>
      </c>
      <c r="AH56" s="86">
        <f t="shared" si="26"/>
        <v>0</v>
      </c>
      <c r="AI56" s="86">
        <f t="shared" si="26"/>
        <v>0</v>
      </c>
      <c r="AJ56" s="86">
        <f t="shared" si="26"/>
        <v>0</v>
      </c>
      <c r="AK56" s="86">
        <f t="shared" si="26"/>
        <v>0</v>
      </c>
      <c r="AL56" s="86">
        <f t="shared" si="26"/>
        <v>0</v>
      </c>
      <c r="AM56" s="86">
        <f t="shared" si="26"/>
        <v>0</v>
      </c>
      <c r="AN56" s="86">
        <f t="shared" si="26"/>
        <v>0</v>
      </c>
      <c r="AO56" s="86">
        <f t="shared" si="26"/>
        <v>0</v>
      </c>
      <c r="AP56" s="86">
        <f t="shared" si="26"/>
        <v>0</v>
      </c>
      <c r="AQ56" s="86">
        <f t="shared" si="26"/>
        <v>0</v>
      </c>
      <c r="AR56" s="86">
        <f t="shared" si="26"/>
        <v>0</v>
      </c>
      <c r="AS56" s="86">
        <f t="shared" si="26"/>
        <v>0</v>
      </c>
      <c r="AT56" s="86">
        <f t="shared" si="26"/>
        <v>0</v>
      </c>
      <c r="AU56" s="86">
        <f t="shared" si="26"/>
        <v>0</v>
      </c>
      <c r="AV56" s="86">
        <f t="shared" si="26"/>
        <v>0</v>
      </c>
      <c r="AW56" s="86">
        <f t="shared" si="26"/>
        <v>0</v>
      </c>
      <c r="AX56" s="86">
        <f t="shared" si="26"/>
        <v>0</v>
      </c>
      <c r="AY56" s="86">
        <f t="shared" si="26"/>
        <v>0</v>
      </c>
      <c r="AZ56" s="86">
        <f t="shared" si="26"/>
        <v>0</v>
      </c>
      <c r="BA56" s="86">
        <f t="shared" si="26"/>
        <v>0</v>
      </c>
      <c r="BB56" s="86">
        <f t="shared" si="26"/>
        <v>0</v>
      </c>
      <c r="BC56" s="86">
        <f t="shared" si="26"/>
        <v>0</v>
      </c>
      <c r="BD56" s="86">
        <f t="shared" si="26"/>
        <v>0</v>
      </c>
      <c r="BE56" s="86">
        <f t="shared" si="26"/>
        <v>0</v>
      </c>
      <c r="BF56" s="86">
        <f t="shared" si="26"/>
        <v>0</v>
      </c>
      <c r="BG56" s="86">
        <f t="shared" si="26"/>
        <v>0</v>
      </c>
      <c r="BH56" s="86">
        <f t="shared" si="26"/>
        <v>0</v>
      </c>
      <c r="BI56" s="86">
        <f t="shared" si="26"/>
        <v>0</v>
      </c>
      <c r="BJ56" s="86">
        <f t="shared" si="26"/>
        <v>0</v>
      </c>
      <c r="BK56" s="86">
        <f t="shared" si="26"/>
        <v>0</v>
      </c>
      <c r="BL56" s="86">
        <f t="shared" si="26"/>
        <v>0</v>
      </c>
      <c r="BM56" s="86">
        <f t="shared" si="26"/>
        <v>0</v>
      </c>
      <c r="BN56" s="86">
        <f t="shared" si="26"/>
        <v>0</v>
      </c>
      <c r="BO56" s="86">
        <f t="shared" si="26"/>
        <v>0</v>
      </c>
      <c r="BQ56" s="16">
        <f t="shared" ref="BQ56" si="27">SUM(H56:S56)</f>
        <v>13800000</v>
      </c>
      <c r="BR56" s="16">
        <f t="shared" si="4"/>
        <v>0</v>
      </c>
      <c r="BS56" s="16">
        <f t="shared" ref="BS56" si="28">SUM(AF56:AQ56)</f>
        <v>0</v>
      </c>
      <c r="BT56" s="16">
        <f t="shared" ref="BT56" si="29">SUM(AR56:BC56)</f>
        <v>0</v>
      </c>
      <c r="BU56" s="16">
        <f t="shared" ref="BU56" si="30">SUM(BD56:BO56)</f>
        <v>0</v>
      </c>
    </row>
    <row r="57" spans="2:73">
      <c r="B57" s="57"/>
      <c r="D57" s="54"/>
      <c r="E57" s="54" t="s">
        <v>66</v>
      </c>
      <c r="F57" s="5"/>
      <c r="G57" s="1" t="s">
        <v>114</v>
      </c>
      <c r="H57" s="34">
        <f>'【PL】事業計画（サンプル）'!K68</f>
        <v>0</v>
      </c>
      <c r="I57" s="34">
        <f>'【PL】事業計画（サンプル）'!L68</f>
        <v>0</v>
      </c>
      <c r="J57" s="34">
        <f>'【PL】事業計画（サンプル）'!M68</f>
        <v>0</v>
      </c>
      <c r="K57" s="34">
        <f>'【PL】事業計画（サンプル）'!N68</f>
        <v>0</v>
      </c>
      <c r="L57" s="34">
        <f>'【PL】事業計画（サンプル）'!O68</f>
        <v>0</v>
      </c>
      <c r="M57" s="34">
        <f>'【PL】事業計画（サンプル）'!P68</f>
        <v>0</v>
      </c>
      <c r="N57" s="34">
        <f>'【PL】事業計画（サンプル）'!Q68</f>
        <v>600000</v>
      </c>
      <c r="O57" s="34">
        <f>'【PL】事業計画（サンプル）'!R68</f>
        <v>600000</v>
      </c>
      <c r="P57" s="34">
        <f>'【PL】事業計画（サンプル）'!S68</f>
        <v>600000</v>
      </c>
      <c r="Q57" s="34">
        <f>'【PL】事業計画（サンプル）'!T68</f>
        <v>600000</v>
      </c>
      <c r="R57" s="34">
        <f>'【PL】事業計画（サンプル）'!U68</f>
        <v>600000</v>
      </c>
      <c r="S57" s="34">
        <f>'【PL】事業計画（サンプル）'!V68</f>
        <v>600000</v>
      </c>
      <c r="T57" s="34">
        <f>'【PL】事業計画（サンプル）'!W68</f>
        <v>600000</v>
      </c>
      <c r="U57" s="34">
        <f>'【PL】事業計画（サンプル）'!X68</f>
        <v>600000</v>
      </c>
      <c r="V57" s="34">
        <f>'【PL】事業計画（サンプル）'!Y68</f>
        <v>600000</v>
      </c>
      <c r="W57" s="34">
        <f>'【PL】事業計画（サンプル）'!Z68</f>
        <v>600000</v>
      </c>
      <c r="X57" s="34">
        <f>'【PL】事業計画（サンプル）'!AA68</f>
        <v>600000</v>
      </c>
      <c r="Y57" s="34">
        <f>'【PL】事業計画（サンプル）'!AB68</f>
        <v>600000</v>
      </c>
      <c r="Z57" s="34">
        <f>'【PL】事業計画（サンプル）'!AC68</f>
        <v>0</v>
      </c>
      <c r="AA57" s="34">
        <f>'【PL】事業計画（サンプル）'!AD68</f>
        <v>0</v>
      </c>
      <c r="AB57" s="34">
        <f>'【PL】事業計画（サンプル）'!AE68</f>
        <v>0</v>
      </c>
      <c r="AC57" s="34">
        <f>'【PL】事業計画（サンプル）'!AF68</f>
        <v>0</v>
      </c>
      <c r="AD57" s="34">
        <f>'【PL】事業計画（サンプル）'!AG68</f>
        <v>0</v>
      </c>
      <c r="AE57" s="34">
        <f>'【PL】事業計画（サンプル）'!AH68</f>
        <v>0</v>
      </c>
      <c r="AF57" s="34">
        <f>'【PL】事業計画（サンプル）'!AI68</f>
        <v>0</v>
      </c>
      <c r="AG57" s="34">
        <f>'【PL】事業計画（サンプル）'!AJ68</f>
        <v>0</v>
      </c>
      <c r="AH57" s="34">
        <f>'【PL】事業計画（サンプル）'!AK68</f>
        <v>0</v>
      </c>
      <c r="AI57" s="34">
        <f>'【PL】事業計画（サンプル）'!AL68</f>
        <v>0</v>
      </c>
      <c r="AJ57" s="34">
        <f>'【PL】事業計画（サンプル）'!AM68</f>
        <v>0</v>
      </c>
      <c r="AK57" s="34">
        <f>'【PL】事業計画（サンプル）'!AN68</f>
        <v>0</v>
      </c>
      <c r="AL57" s="34">
        <f>'【PL】事業計画（サンプル）'!AO68</f>
        <v>0</v>
      </c>
      <c r="AM57" s="34">
        <f>'【PL】事業計画（サンプル）'!AP68</f>
        <v>0</v>
      </c>
      <c r="AN57" s="34">
        <f>'【PL】事業計画（サンプル）'!AQ68</f>
        <v>0</v>
      </c>
      <c r="AO57" s="34">
        <f>'【PL】事業計画（サンプル）'!AR68</f>
        <v>0</v>
      </c>
      <c r="AP57" s="34">
        <f>'【PL】事業計画（サンプル）'!AS68</f>
        <v>0</v>
      </c>
      <c r="AQ57" s="34">
        <f>'【PL】事業計画（サンプル）'!AT68</f>
        <v>0</v>
      </c>
      <c r="AR57" s="34">
        <f>'【PL】事業計画（サンプル）'!AU68</f>
        <v>0</v>
      </c>
      <c r="AS57" s="34">
        <f>'【PL】事業計画（サンプル）'!AV68</f>
        <v>0</v>
      </c>
      <c r="AT57" s="34">
        <f>'【PL】事業計画（サンプル）'!AW68</f>
        <v>0</v>
      </c>
      <c r="AU57" s="34">
        <f>'【PL】事業計画（サンプル）'!AX68</f>
        <v>0</v>
      </c>
      <c r="AV57" s="34">
        <f>'【PL】事業計画（サンプル）'!AY68</f>
        <v>0</v>
      </c>
      <c r="AW57" s="34">
        <f>'【PL】事業計画（サンプル）'!AZ68</f>
        <v>0</v>
      </c>
      <c r="AX57" s="34">
        <f>'【PL】事業計画（サンプル）'!BA68</f>
        <v>0</v>
      </c>
      <c r="AY57" s="34">
        <f>'【PL】事業計画（サンプル）'!BB68</f>
        <v>0</v>
      </c>
      <c r="AZ57" s="34">
        <f>'【PL】事業計画（サンプル）'!BC68</f>
        <v>0</v>
      </c>
      <c r="BA57" s="34">
        <f>'【PL】事業計画（サンプル）'!BD68</f>
        <v>0</v>
      </c>
      <c r="BB57" s="34">
        <f>'【PL】事業計画（サンプル）'!BE68</f>
        <v>0</v>
      </c>
      <c r="BC57" s="34">
        <f>'【PL】事業計画（サンプル）'!BF68</f>
        <v>0</v>
      </c>
      <c r="BD57" s="34">
        <f>'【PL】事業計画（サンプル）'!BG68</f>
        <v>0</v>
      </c>
      <c r="BE57" s="34">
        <f>'【PL】事業計画（サンプル）'!BH68</f>
        <v>0</v>
      </c>
      <c r="BF57" s="34">
        <f>'【PL】事業計画（サンプル）'!BI68</f>
        <v>0</v>
      </c>
      <c r="BG57" s="34">
        <f>'【PL】事業計画（サンプル）'!BJ68</f>
        <v>0</v>
      </c>
      <c r="BH57" s="34">
        <f>'【PL】事業計画（サンプル）'!BK68</f>
        <v>0</v>
      </c>
      <c r="BI57" s="34">
        <f>'【PL】事業計画（サンプル）'!BL68</f>
        <v>0</v>
      </c>
      <c r="BJ57" s="34">
        <f>'【PL】事業計画（サンプル）'!BM68</f>
        <v>0</v>
      </c>
      <c r="BK57" s="34">
        <f>'【PL】事業計画（サンプル）'!BN68</f>
        <v>0</v>
      </c>
      <c r="BL57" s="34">
        <f>'【PL】事業計画（サンプル）'!BO68</f>
        <v>0</v>
      </c>
      <c r="BM57" s="34">
        <f>'【PL】事業計画（サンプル）'!BP68</f>
        <v>0</v>
      </c>
      <c r="BN57" s="34">
        <f>'【PL】事業計画（サンプル）'!BQ68</f>
        <v>0</v>
      </c>
      <c r="BO57" s="34">
        <f>'【PL】事業計画（サンプル）'!BR68</f>
        <v>0</v>
      </c>
      <c r="BQ57" s="17">
        <f t="shared" si="0"/>
        <v>3600000</v>
      </c>
      <c r="BR57" s="17">
        <f t="shared" si="4"/>
        <v>3600000</v>
      </c>
      <c r="BS57" s="17">
        <f t="shared" si="1"/>
        <v>0</v>
      </c>
      <c r="BT57" s="17">
        <f t="shared" si="2"/>
        <v>0</v>
      </c>
      <c r="BU57" s="17">
        <f t="shared" si="3"/>
        <v>0</v>
      </c>
    </row>
    <row r="58" spans="2:73">
      <c r="B58" s="57"/>
      <c r="D58" s="54"/>
      <c r="E58" s="54" t="s">
        <v>67</v>
      </c>
      <c r="F58" s="5"/>
      <c r="G58" s="1" t="s">
        <v>114</v>
      </c>
      <c r="H58" s="34">
        <f>'【PL】事業計画（サンプル）'!K69</f>
        <v>0</v>
      </c>
      <c r="I58" s="34">
        <f>'【PL】事業計画（サンプル）'!L69</f>
        <v>0</v>
      </c>
      <c r="J58" s="34">
        <f>'【PL】事業計画（サンプル）'!M69</f>
        <v>0</v>
      </c>
      <c r="K58" s="34">
        <f>'【PL】事業計画（サンプル）'!N69</f>
        <v>0</v>
      </c>
      <c r="L58" s="34">
        <f>'【PL】事業計画（サンプル）'!O69</f>
        <v>0</v>
      </c>
      <c r="M58" s="34">
        <f>'【PL】事業計画（サンプル）'!P69</f>
        <v>0</v>
      </c>
      <c r="N58" s="34">
        <f>'【PL】事業計画（サンプル）'!Q69</f>
        <v>800000</v>
      </c>
      <c r="O58" s="34">
        <f>'【PL】事業計画（サンプル）'!R69</f>
        <v>800000</v>
      </c>
      <c r="P58" s="34">
        <f>'【PL】事業計画（サンプル）'!S69</f>
        <v>800000</v>
      </c>
      <c r="Q58" s="34">
        <f>'【PL】事業計画（サンプル）'!T69</f>
        <v>800000</v>
      </c>
      <c r="R58" s="34">
        <f>'【PL】事業計画（サンプル）'!U69</f>
        <v>800000</v>
      </c>
      <c r="S58" s="34">
        <f>'【PL】事業計画（サンプル）'!V69</f>
        <v>800000</v>
      </c>
      <c r="T58" s="34">
        <f>'【PL】事業計画（サンプル）'!W69</f>
        <v>800000</v>
      </c>
      <c r="U58" s="34">
        <f>'【PL】事業計画（サンプル）'!X69</f>
        <v>800000</v>
      </c>
      <c r="V58" s="34">
        <f>'【PL】事業計画（サンプル）'!Y69</f>
        <v>800000</v>
      </c>
      <c r="W58" s="34">
        <f>'【PL】事業計画（サンプル）'!Z69</f>
        <v>800000</v>
      </c>
      <c r="X58" s="34">
        <f>'【PL】事業計画（サンプル）'!AA69</f>
        <v>800000</v>
      </c>
      <c r="Y58" s="34">
        <f>'【PL】事業計画（サンプル）'!AB69</f>
        <v>800000</v>
      </c>
      <c r="Z58" s="34">
        <f>'【PL】事業計画（サンプル）'!AC69</f>
        <v>0</v>
      </c>
      <c r="AA58" s="34">
        <f>'【PL】事業計画（サンプル）'!AD69</f>
        <v>0</v>
      </c>
      <c r="AB58" s="34">
        <f>'【PL】事業計画（サンプル）'!AE69</f>
        <v>0</v>
      </c>
      <c r="AC58" s="34">
        <f>'【PL】事業計画（サンプル）'!AF69</f>
        <v>0</v>
      </c>
      <c r="AD58" s="34">
        <f>'【PL】事業計画（サンプル）'!AG69</f>
        <v>0</v>
      </c>
      <c r="AE58" s="34">
        <f>'【PL】事業計画（サンプル）'!AH69</f>
        <v>0</v>
      </c>
      <c r="AF58" s="34">
        <f>'【PL】事業計画（サンプル）'!AI69</f>
        <v>0</v>
      </c>
      <c r="AG58" s="34">
        <f>'【PL】事業計画（サンプル）'!AJ69</f>
        <v>0</v>
      </c>
      <c r="AH58" s="34">
        <f>'【PL】事業計画（サンプル）'!AK69</f>
        <v>0</v>
      </c>
      <c r="AI58" s="34">
        <f>'【PL】事業計画（サンプル）'!AL69</f>
        <v>0</v>
      </c>
      <c r="AJ58" s="34">
        <f>'【PL】事業計画（サンプル）'!AM69</f>
        <v>0</v>
      </c>
      <c r="AK58" s="34">
        <f>'【PL】事業計画（サンプル）'!AN69</f>
        <v>0</v>
      </c>
      <c r="AL58" s="34">
        <f>'【PL】事業計画（サンプル）'!AO69</f>
        <v>0</v>
      </c>
      <c r="AM58" s="34">
        <f>'【PL】事業計画（サンプル）'!AP69</f>
        <v>0</v>
      </c>
      <c r="AN58" s="34">
        <f>'【PL】事業計画（サンプル）'!AQ69</f>
        <v>0</v>
      </c>
      <c r="AO58" s="34">
        <f>'【PL】事業計画（サンプル）'!AR69</f>
        <v>0</v>
      </c>
      <c r="AP58" s="34">
        <f>'【PL】事業計画（サンプル）'!AS69</f>
        <v>0</v>
      </c>
      <c r="AQ58" s="34">
        <f>'【PL】事業計画（サンプル）'!AT69</f>
        <v>0</v>
      </c>
      <c r="AR58" s="34">
        <f>'【PL】事業計画（サンプル）'!AU69</f>
        <v>0</v>
      </c>
      <c r="AS58" s="34">
        <f>'【PL】事業計画（サンプル）'!AV69</f>
        <v>0</v>
      </c>
      <c r="AT58" s="34">
        <f>'【PL】事業計画（サンプル）'!AW69</f>
        <v>0</v>
      </c>
      <c r="AU58" s="34">
        <f>'【PL】事業計画（サンプル）'!AX69</f>
        <v>0</v>
      </c>
      <c r="AV58" s="34">
        <f>'【PL】事業計画（サンプル）'!AY69</f>
        <v>0</v>
      </c>
      <c r="AW58" s="34">
        <f>'【PL】事業計画（サンプル）'!AZ69</f>
        <v>0</v>
      </c>
      <c r="AX58" s="34">
        <f>'【PL】事業計画（サンプル）'!BA69</f>
        <v>0</v>
      </c>
      <c r="AY58" s="34">
        <f>'【PL】事業計画（サンプル）'!BB69</f>
        <v>0</v>
      </c>
      <c r="AZ58" s="34">
        <f>'【PL】事業計画（サンプル）'!BC69</f>
        <v>0</v>
      </c>
      <c r="BA58" s="34">
        <f>'【PL】事業計画（サンプル）'!BD69</f>
        <v>0</v>
      </c>
      <c r="BB58" s="34">
        <f>'【PL】事業計画（サンプル）'!BE69</f>
        <v>0</v>
      </c>
      <c r="BC58" s="34">
        <f>'【PL】事業計画（サンプル）'!BF69</f>
        <v>0</v>
      </c>
      <c r="BD58" s="34">
        <f>'【PL】事業計画（サンプル）'!BG69</f>
        <v>0</v>
      </c>
      <c r="BE58" s="34">
        <f>'【PL】事業計画（サンプル）'!BH69</f>
        <v>0</v>
      </c>
      <c r="BF58" s="34">
        <f>'【PL】事業計画（サンプル）'!BI69</f>
        <v>0</v>
      </c>
      <c r="BG58" s="34">
        <f>'【PL】事業計画（サンプル）'!BJ69</f>
        <v>0</v>
      </c>
      <c r="BH58" s="34">
        <f>'【PL】事業計画（サンプル）'!BK69</f>
        <v>0</v>
      </c>
      <c r="BI58" s="34">
        <f>'【PL】事業計画（サンプル）'!BL69</f>
        <v>0</v>
      </c>
      <c r="BJ58" s="34">
        <f>'【PL】事業計画（サンプル）'!BM69</f>
        <v>0</v>
      </c>
      <c r="BK58" s="34">
        <f>'【PL】事業計画（サンプル）'!BN69</f>
        <v>0</v>
      </c>
      <c r="BL58" s="34">
        <f>'【PL】事業計画（サンプル）'!BO69</f>
        <v>0</v>
      </c>
      <c r="BM58" s="34">
        <f>'【PL】事業計画（サンプル）'!BP69</f>
        <v>0</v>
      </c>
      <c r="BN58" s="34">
        <f>'【PL】事業計画（サンプル）'!BQ69</f>
        <v>0</v>
      </c>
      <c r="BO58" s="34">
        <f>'【PL】事業計画（サンプル）'!BR69</f>
        <v>0</v>
      </c>
      <c r="BQ58" s="18">
        <f t="shared" si="0"/>
        <v>4800000</v>
      </c>
      <c r="BR58" s="18">
        <f t="shared" si="4"/>
        <v>4800000</v>
      </c>
      <c r="BS58" s="18">
        <f t="shared" si="1"/>
        <v>0</v>
      </c>
      <c r="BT58" s="18">
        <f t="shared" si="2"/>
        <v>0</v>
      </c>
      <c r="BU58" s="18">
        <f t="shared" si="3"/>
        <v>0</v>
      </c>
    </row>
    <row r="59" spans="2:73">
      <c r="B59" s="57"/>
      <c r="D59" s="54"/>
      <c r="E59" s="54" t="s">
        <v>68</v>
      </c>
      <c r="F59" s="5"/>
      <c r="G59" s="1" t="s">
        <v>114</v>
      </c>
      <c r="H59" s="34">
        <f>'【PL】事業計画（サンプル）'!K70</f>
        <v>0</v>
      </c>
      <c r="I59" s="34">
        <f>'【PL】事業計画（サンプル）'!L70</f>
        <v>0</v>
      </c>
      <c r="J59" s="34">
        <f>'【PL】事業計画（サンプル）'!M70</f>
        <v>0</v>
      </c>
      <c r="K59" s="34">
        <f>'【PL】事業計画（サンプル）'!N70</f>
        <v>0</v>
      </c>
      <c r="L59" s="34">
        <f>'【PL】事業計画（サンプル）'!O70</f>
        <v>0</v>
      </c>
      <c r="M59" s="34">
        <f>'【PL】事業計画（サンプル）'!P70</f>
        <v>0</v>
      </c>
      <c r="N59" s="34">
        <f>'【PL】事業計画（サンプル）'!Q70</f>
        <v>900000</v>
      </c>
      <c r="O59" s="34">
        <f>'【PL】事業計画（サンプル）'!R70</f>
        <v>900000</v>
      </c>
      <c r="P59" s="34">
        <f>'【PL】事業計画（サンプル）'!S70</f>
        <v>900000</v>
      </c>
      <c r="Q59" s="34">
        <f>'【PL】事業計画（サンプル）'!T70</f>
        <v>900000</v>
      </c>
      <c r="R59" s="34">
        <f>'【PL】事業計画（サンプル）'!U70</f>
        <v>900000</v>
      </c>
      <c r="S59" s="34">
        <f>'【PL】事業計画（サンプル）'!V70</f>
        <v>900000</v>
      </c>
      <c r="T59" s="34">
        <f>'【PL】事業計画（サンプル）'!W70</f>
        <v>900000</v>
      </c>
      <c r="U59" s="34">
        <f>'【PL】事業計画（サンプル）'!X70</f>
        <v>900000</v>
      </c>
      <c r="V59" s="34">
        <f>'【PL】事業計画（サンプル）'!Y70</f>
        <v>900000</v>
      </c>
      <c r="W59" s="34">
        <f>'【PL】事業計画（サンプル）'!Z70</f>
        <v>900000</v>
      </c>
      <c r="X59" s="34">
        <f>'【PL】事業計画（サンプル）'!AA70</f>
        <v>900000</v>
      </c>
      <c r="Y59" s="34">
        <f>'【PL】事業計画（サンプル）'!AB70</f>
        <v>900000</v>
      </c>
      <c r="Z59" s="34">
        <f>'【PL】事業計画（サンプル）'!AC70</f>
        <v>0</v>
      </c>
      <c r="AA59" s="34">
        <f>'【PL】事業計画（サンプル）'!AD70</f>
        <v>0</v>
      </c>
      <c r="AB59" s="34">
        <f>'【PL】事業計画（サンプル）'!AE70</f>
        <v>0</v>
      </c>
      <c r="AC59" s="34">
        <f>'【PL】事業計画（サンプル）'!AF70</f>
        <v>0</v>
      </c>
      <c r="AD59" s="34">
        <f>'【PL】事業計画（サンプル）'!AG70</f>
        <v>0</v>
      </c>
      <c r="AE59" s="34">
        <f>'【PL】事業計画（サンプル）'!AH70</f>
        <v>0</v>
      </c>
      <c r="AF59" s="34">
        <f>'【PL】事業計画（サンプル）'!AI70</f>
        <v>0</v>
      </c>
      <c r="AG59" s="34">
        <f>'【PL】事業計画（サンプル）'!AJ70</f>
        <v>0</v>
      </c>
      <c r="AH59" s="34">
        <f>'【PL】事業計画（サンプル）'!AK70</f>
        <v>0</v>
      </c>
      <c r="AI59" s="34">
        <f>'【PL】事業計画（サンプル）'!AL70</f>
        <v>0</v>
      </c>
      <c r="AJ59" s="34">
        <f>'【PL】事業計画（サンプル）'!AM70</f>
        <v>0</v>
      </c>
      <c r="AK59" s="34">
        <f>'【PL】事業計画（サンプル）'!AN70</f>
        <v>0</v>
      </c>
      <c r="AL59" s="34">
        <f>'【PL】事業計画（サンプル）'!AO70</f>
        <v>0</v>
      </c>
      <c r="AM59" s="34">
        <f>'【PL】事業計画（サンプル）'!AP70</f>
        <v>0</v>
      </c>
      <c r="AN59" s="34">
        <f>'【PL】事業計画（サンプル）'!AQ70</f>
        <v>0</v>
      </c>
      <c r="AO59" s="34">
        <f>'【PL】事業計画（サンプル）'!AR70</f>
        <v>0</v>
      </c>
      <c r="AP59" s="34">
        <f>'【PL】事業計画（サンプル）'!AS70</f>
        <v>0</v>
      </c>
      <c r="AQ59" s="34">
        <f>'【PL】事業計画（サンプル）'!AT70</f>
        <v>0</v>
      </c>
      <c r="AR59" s="34">
        <f>'【PL】事業計画（サンプル）'!AU70</f>
        <v>0</v>
      </c>
      <c r="AS59" s="34">
        <f>'【PL】事業計画（サンプル）'!AV70</f>
        <v>0</v>
      </c>
      <c r="AT59" s="34">
        <f>'【PL】事業計画（サンプル）'!AW70</f>
        <v>0</v>
      </c>
      <c r="AU59" s="34">
        <f>'【PL】事業計画（サンプル）'!AX70</f>
        <v>0</v>
      </c>
      <c r="AV59" s="34">
        <f>'【PL】事業計画（サンプル）'!AY70</f>
        <v>0</v>
      </c>
      <c r="AW59" s="34">
        <f>'【PL】事業計画（サンプル）'!AZ70</f>
        <v>0</v>
      </c>
      <c r="AX59" s="34">
        <f>'【PL】事業計画（サンプル）'!BA70</f>
        <v>0</v>
      </c>
      <c r="AY59" s="34">
        <f>'【PL】事業計画（サンプル）'!BB70</f>
        <v>0</v>
      </c>
      <c r="AZ59" s="34">
        <f>'【PL】事業計画（サンプル）'!BC70</f>
        <v>0</v>
      </c>
      <c r="BA59" s="34">
        <f>'【PL】事業計画（サンプル）'!BD70</f>
        <v>0</v>
      </c>
      <c r="BB59" s="34">
        <f>'【PL】事業計画（サンプル）'!BE70</f>
        <v>0</v>
      </c>
      <c r="BC59" s="34">
        <f>'【PL】事業計画（サンプル）'!BF70</f>
        <v>0</v>
      </c>
      <c r="BD59" s="34">
        <f>'【PL】事業計画（サンプル）'!BG70</f>
        <v>0</v>
      </c>
      <c r="BE59" s="34">
        <f>'【PL】事業計画（サンプル）'!BH70</f>
        <v>0</v>
      </c>
      <c r="BF59" s="34">
        <f>'【PL】事業計画（サンプル）'!BI70</f>
        <v>0</v>
      </c>
      <c r="BG59" s="34">
        <f>'【PL】事業計画（サンプル）'!BJ70</f>
        <v>0</v>
      </c>
      <c r="BH59" s="34">
        <f>'【PL】事業計画（サンプル）'!BK70</f>
        <v>0</v>
      </c>
      <c r="BI59" s="34">
        <f>'【PL】事業計画（サンプル）'!BL70</f>
        <v>0</v>
      </c>
      <c r="BJ59" s="34">
        <f>'【PL】事業計画（サンプル）'!BM70</f>
        <v>0</v>
      </c>
      <c r="BK59" s="34">
        <f>'【PL】事業計画（サンプル）'!BN70</f>
        <v>0</v>
      </c>
      <c r="BL59" s="34">
        <f>'【PL】事業計画（サンプル）'!BO70</f>
        <v>0</v>
      </c>
      <c r="BM59" s="34">
        <f>'【PL】事業計画（サンプル）'!BP70</f>
        <v>0</v>
      </c>
      <c r="BN59" s="34">
        <f>'【PL】事業計画（サンプル）'!BQ70</f>
        <v>0</v>
      </c>
      <c r="BO59" s="34">
        <f>'【PL】事業計画（サンプル）'!BR70</f>
        <v>0</v>
      </c>
      <c r="BQ59" s="18">
        <f t="shared" si="0"/>
        <v>5400000</v>
      </c>
      <c r="BR59" s="18">
        <f t="shared" si="4"/>
        <v>5400000</v>
      </c>
      <c r="BS59" s="18">
        <f t="shared" si="1"/>
        <v>0</v>
      </c>
      <c r="BT59" s="18">
        <f t="shared" si="2"/>
        <v>0</v>
      </c>
      <c r="BU59" s="18">
        <f t="shared" si="3"/>
        <v>0</v>
      </c>
    </row>
    <row r="60" spans="2:73">
      <c r="B60" s="57"/>
      <c r="D60" s="54"/>
      <c r="E60" s="55"/>
      <c r="F60" s="7"/>
      <c r="G60" s="7"/>
      <c r="H60" s="34">
        <f>'【PL】事業計画（サンプル）'!K71</f>
        <v>0</v>
      </c>
      <c r="I60" s="34">
        <f>'【PL】事業計画（サンプル）'!L71</f>
        <v>0</v>
      </c>
      <c r="J60" s="34">
        <f>'【PL】事業計画（サンプル）'!M71</f>
        <v>0</v>
      </c>
      <c r="K60" s="34">
        <f>'【PL】事業計画（サンプル）'!N71</f>
        <v>0</v>
      </c>
      <c r="L60" s="34">
        <f>'【PL】事業計画（サンプル）'!O71</f>
        <v>0</v>
      </c>
      <c r="M60" s="34">
        <f>'【PL】事業計画（サンプル）'!P71</f>
        <v>0</v>
      </c>
      <c r="N60" s="34">
        <f>'【PL】事業計画（サンプル）'!Q71</f>
        <v>0</v>
      </c>
      <c r="O60" s="34">
        <f>'【PL】事業計画（サンプル）'!R71</f>
        <v>0</v>
      </c>
      <c r="P60" s="34">
        <f>'【PL】事業計画（サンプル）'!S71</f>
        <v>0</v>
      </c>
      <c r="Q60" s="34">
        <f>'【PL】事業計画（サンプル）'!T71</f>
        <v>0</v>
      </c>
      <c r="R60" s="34">
        <f>'【PL】事業計画（サンプル）'!U71</f>
        <v>0</v>
      </c>
      <c r="S60" s="34">
        <f>'【PL】事業計画（サンプル）'!V71</f>
        <v>0</v>
      </c>
      <c r="T60" s="34">
        <f>'【PL】事業計画（サンプル）'!W71</f>
        <v>0</v>
      </c>
      <c r="U60" s="34">
        <f>'【PL】事業計画（サンプル）'!X71</f>
        <v>0</v>
      </c>
      <c r="V60" s="34">
        <f>'【PL】事業計画（サンプル）'!Y71</f>
        <v>0</v>
      </c>
      <c r="W60" s="34">
        <f>'【PL】事業計画（サンプル）'!Z71</f>
        <v>0</v>
      </c>
      <c r="X60" s="34">
        <f>'【PL】事業計画（サンプル）'!AA71</f>
        <v>0</v>
      </c>
      <c r="Y60" s="34">
        <f>'【PL】事業計画（サンプル）'!AB71</f>
        <v>0</v>
      </c>
      <c r="Z60" s="34">
        <f>'【PL】事業計画（サンプル）'!AC71</f>
        <v>0</v>
      </c>
      <c r="AA60" s="34">
        <f>'【PL】事業計画（サンプル）'!AD71</f>
        <v>0</v>
      </c>
      <c r="AB60" s="34">
        <f>'【PL】事業計画（サンプル）'!AE71</f>
        <v>0</v>
      </c>
      <c r="AC60" s="34">
        <f>'【PL】事業計画（サンプル）'!AF71</f>
        <v>0</v>
      </c>
      <c r="AD60" s="34">
        <f>'【PL】事業計画（サンプル）'!AG71</f>
        <v>0</v>
      </c>
      <c r="AE60" s="34">
        <f>'【PL】事業計画（サンプル）'!AH71</f>
        <v>0</v>
      </c>
      <c r="AF60" s="34">
        <f>'【PL】事業計画（サンプル）'!AI71</f>
        <v>0</v>
      </c>
      <c r="AG60" s="34">
        <f>'【PL】事業計画（サンプル）'!AJ71</f>
        <v>0</v>
      </c>
      <c r="AH60" s="34">
        <f>'【PL】事業計画（サンプル）'!AK71</f>
        <v>0</v>
      </c>
      <c r="AI60" s="34">
        <f>'【PL】事業計画（サンプル）'!AL71</f>
        <v>0</v>
      </c>
      <c r="AJ60" s="34">
        <f>'【PL】事業計画（サンプル）'!AM71</f>
        <v>0</v>
      </c>
      <c r="AK60" s="34">
        <f>'【PL】事業計画（サンプル）'!AN71</f>
        <v>0</v>
      </c>
      <c r="AL60" s="34">
        <f>'【PL】事業計画（サンプル）'!AO71</f>
        <v>0</v>
      </c>
      <c r="AM60" s="34">
        <f>'【PL】事業計画（サンプル）'!AP71</f>
        <v>0</v>
      </c>
      <c r="AN60" s="34">
        <f>'【PL】事業計画（サンプル）'!AQ71</f>
        <v>0</v>
      </c>
      <c r="AO60" s="34">
        <f>'【PL】事業計画（サンプル）'!AR71</f>
        <v>0</v>
      </c>
      <c r="AP60" s="34">
        <f>'【PL】事業計画（サンプル）'!AS71</f>
        <v>0</v>
      </c>
      <c r="AQ60" s="34">
        <f>'【PL】事業計画（サンプル）'!AT71</f>
        <v>0</v>
      </c>
      <c r="AR60" s="34">
        <f>'【PL】事業計画（サンプル）'!AU71</f>
        <v>0</v>
      </c>
      <c r="AS60" s="34">
        <f>'【PL】事業計画（サンプル）'!AV71</f>
        <v>0</v>
      </c>
      <c r="AT60" s="34">
        <f>'【PL】事業計画（サンプル）'!AW71</f>
        <v>0</v>
      </c>
      <c r="AU60" s="34">
        <f>'【PL】事業計画（サンプル）'!AX71</f>
        <v>0</v>
      </c>
      <c r="AV60" s="34">
        <f>'【PL】事業計画（サンプル）'!AY71</f>
        <v>0</v>
      </c>
      <c r="AW60" s="34">
        <f>'【PL】事業計画（サンプル）'!AZ71</f>
        <v>0</v>
      </c>
      <c r="AX60" s="34">
        <f>'【PL】事業計画（サンプル）'!BA71</f>
        <v>0</v>
      </c>
      <c r="AY60" s="34">
        <f>'【PL】事業計画（サンプル）'!BB71</f>
        <v>0</v>
      </c>
      <c r="AZ60" s="34">
        <f>'【PL】事業計画（サンプル）'!BC71</f>
        <v>0</v>
      </c>
      <c r="BA60" s="34">
        <f>'【PL】事業計画（サンプル）'!BD71</f>
        <v>0</v>
      </c>
      <c r="BB60" s="34">
        <f>'【PL】事業計画（サンプル）'!BE71</f>
        <v>0</v>
      </c>
      <c r="BC60" s="34">
        <f>'【PL】事業計画（サンプル）'!BF71</f>
        <v>0</v>
      </c>
      <c r="BD60" s="34">
        <f>'【PL】事業計画（サンプル）'!BG71</f>
        <v>0</v>
      </c>
      <c r="BE60" s="34">
        <f>'【PL】事業計画（サンプル）'!BH71</f>
        <v>0</v>
      </c>
      <c r="BF60" s="34">
        <f>'【PL】事業計画（サンプル）'!BI71</f>
        <v>0</v>
      </c>
      <c r="BG60" s="34">
        <f>'【PL】事業計画（サンプル）'!BJ71</f>
        <v>0</v>
      </c>
      <c r="BH60" s="34">
        <f>'【PL】事業計画（サンプル）'!BK71</f>
        <v>0</v>
      </c>
      <c r="BI60" s="34">
        <f>'【PL】事業計画（サンプル）'!BL71</f>
        <v>0</v>
      </c>
      <c r="BJ60" s="34">
        <f>'【PL】事業計画（サンプル）'!BM71</f>
        <v>0</v>
      </c>
      <c r="BK60" s="34">
        <f>'【PL】事業計画（サンプル）'!BN71</f>
        <v>0</v>
      </c>
      <c r="BL60" s="34">
        <f>'【PL】事業計画（サンプル）'!BO71</f>
        <v>0</v>
      </c>
      <c r="BM60" s="34">
        <f>'【PL】事業計画（サンプル）'!BP71</f>
        <v>0</v>
      </c>
      <c r="BN60" s="34">
        <f>'【PL】事業計画（サンプル）'!BQ71</f>
        <v>0</v>
      </c>
      <c r="BO60" s="34">
        <f>'【PL】事業計画（サンプル）'!BR71</f>
        <v>0</v>
      </c>
      <c r="BQ60" s="20">
        <f t="shared" si="0"/>
        <v>0</v>
      </c>
      <c r="BR60" s="20">
        <f t="shared" si="4"/>
        <v>0</v>
      </c>
      <c r="BS60" s="20">
        <f t="shared" si="1"/>
        <v>0</v>
      </c>
      <c r="BT60" s="20">
        <f t="shared" si="2"/>
        <v>0</v>
      </c>
      <c r="BU60" s="20">
        <f t="shared" si="3"/>
        <v>0</v>
      </c>
    </row>
    <row r="61" spans="2:73">
      <c r="B61" s="57"/>
      <c r="D61" s="64" t="s">
        <v>110</v>
      </c>
      <c r="E61" s="64"/>
      <c r="F61" s="7"/>
      <c r="G61" s="7"/>
      <c r="H61" s="86">
        <f>SUM(H57:H60)</f>
        <v>0</v>
      </c>
      <c r="I61" s="86">
        <f t="shared" ref="I61" si="31">SUM(I57:I60)</f>
        <v>0</v>
      </c>
      <c r="J61" s="86">
        <f t="shared" ref="J61" si="32">SUM(J57:J60)</f>
        <v>0</v>
      </c>
      <c r="K61" s="86">
        <f t="shared" ref="K61" si="33">SUM(K57:K60)</f>
        <v>0</v>
      </c>
      <c r="L61" s="86">
        <f t="shared" ref="L61" si="34">SUM(L57:L60)</f>
        <v>0</v>
      </c>
      <c r="M61" s="86">
        <f t="shared" ref="M61" si="35">SUM(M57:M60)</f>
        <v>0</v>
      </c>
      <c r="N61" s="86">
        <f t="shared" ref="N61" si="36">SUM(N57:N60)</f>
        <v>2300000</v>
      </c>
      <c r="O61" s="86">
        <f t="shared" ref="O61" si="37">SUM(O57:O60)</f>
        <v>2300000</v>
      </c>
      <c r="P61" s="86">
        <f t="shared" ref="P61" si="38">SUM(P57:P60)</f>
        <v>2300000</v>
      </c>
      <c r="Q61" s="86">
        <f t="shared" ref="Q61" si="39">SUM(Q57:Q60)</f>
        <v>2300000</v>
      </c>
      <c r="R61" s="86">
        <f t="shared" ref="R61" si="40">SUM(R57:R60)</f>
        <v>2300000</v>
      </c>
      <c r="S61" s="86">
        <f t="shared" ref="S61" si="41">SUM(S57:S60)</f>
        <v>2300000</v>
      </c>
      <c r="T61" s="86">
        <f t="shared" ref="T61" si="42">SUM(T57:T60)</f>
        <v>2300000</v>
      </c>
      <c r="U61" s="86">
        <f t="shared" ref="U61" si="43">SUM(U57:U60)</f>
        <v>2300000</v>
      </c>
      <c r="V61" s="86">
        <f t="shared" ref="V61" si="44">SUM(V57:V60)</f>
        <v>2300000</v>
      </c>
      <c r="W61" s="86">
        <f t="shared" ref="W61" si="45">SUM(W57:W60)</f>
        <v>2300000</v>
      </c>
      <c r="X61" s="86">
        <f t="shared" ref="X61" si="46">SUM(X57:X60)</f>
        <v>2300000</v>
      </c>
      <c r="Y61" s="86">
        <f t="shared" ref="Y61" si="47">SUM(Y57:Y60)</f>
        <v>2300000</v>
      </c>
      <c r="Z61" s="86">
        <f t="shared" ref="Z61" si="48">SUM(Z57:Z60)</f>
        <v>0</v>
      </c>
      <c r="AA61" s="86">
        <f t="shared" ref="AA61" si="49">SUM(AA57:AA60)</f>
        <v>0</v>
      </c>
      <c r="AB61" s="86">
        <f t="shared" ref="AB61" si="50">SUM(AB57:AB60)</f>
        <v>0</v>
      </c>
      <c r="AC61" s="86">
        <f t="shared" ref="AC61" si="51">SUM(AC57:AC60)</f>
        <v>0</v>
      </c>
      <c r="AD61" s="86">
        <f t="shared" ref="AD61" si="52">SUM(AD57:AD60)</f>
        <v>0</v>
      </c>
      <c r="AE61" s="86">
        <f t="shared" ref="AE61" si="53">SUM(AE57:AE60)</f>
        <v>0</v>
      </c>
      <c r="AF61" s="86">
        <f t="shared" ref="AF61" si="54">SUM(AF57:AF60)</f>
        <v>0</v>
      </c>
      <c r="AG61" s="86">
        <f t="shared" ref="AG61" si="55">SUM(AG57:AG60)</f>
        <v>0</v>
      </c>
      <c r="AH61" s="86">
        <f t="shared" ref="AH61" si="56">SUM(AH57:AH60)</f>
        <v>0</v>
      </c>
      <c r="AI61" s="86">
        <f t="shared" ref="AI61" si="57">SUM(AI57:AI60)</f>
        <v>0</v>
      </c>
      <c r="AJ61" s="86">
        <f t="shared" ref="AJ61" si="58">SUM(AJ57:AJ60)</f>
        <v>0</v>
      </c>
      <c r="AK61" s="86">
        <f t="shared" ref="AK61" si="59">SUM(AK57:AK60)</f>
        <v>0</v>
      </c>
      <c r="AL61" s="86">
        <f t="shared" ref="AL61" si="60">SUM(AL57:AL60)</f>
        <v>0</v>
      </c>
      <c r="AM61" s="86">
        <f t="shared" ref="AM61" si="61">SUM(AM57:AM60)</f>
        <v>0</v>
      </c>
      <c r="AN61" s="86">
        <f t="shared" ref="AN61" si="62">SUM(AN57:AN60)</f>
        <v>0</v>
      </c>
      <c r="AO61" s="86">
        <f t="shared" ref="AO61" si="63">SUM(AO57:AO60)</f>
        <v>0</v>
      </c>
      <c r="AP61" s="86">
        <f t="shared" ref="AP61" si="64">SUM(AP57:AP60)</f>
        <v>0</v>
      </c>
      <c r="AQ61" s="86">
        <f t="shared" ref="AQ61" si="65">SUM(AQ57:AQ60)</f>
        <v>0</v>
      </c>
      <c r="AR61" s="86">
        <f t="shared" ref="AR61" si="66">SUM(AR57:AR60)</f>
        <v>0</v>
      </c>
      <c r="AS61" s="86">
        <f t="shared" ref="AS61" si="67">SUM(AS57:AS60)</f>
        <v>0</v>
      </c>
      <c r="AT61" s="86">
        <f t="shared" ref="AT61" si="68">SUM(AT57:AT60)</f>
        <v>0</v>
      </c>
      <c r="AU61" s="86">
        <f t="shared" ref="AU61" si="69">SUM(AU57:AU60)</f>
        <v>0</v>
      </c>
      <c r="AV61" s="86">
        <f t="shared" ref="AV61" si="70">SUM(AV57:AV60)</f>
        <v>0</v>
      </c>
      <c r="AW61" s="86">
        <f t="shared" ref="AW61" si="71">SUM(AW57:AW60)</f>
        <v>0</v>
      </c>
      <c r="AX61" s="86">
        <f t="shared" ref="AX61" si="72">SUM(AX57:AX60)</f>
        <v>0</v>
      </c>
      <c r="AY61" s="86">
        <f t="shared" ref="AY61" si="73">SUM(AY57:AY60)</f>
        <v>0</v>
      </c>
      <c r="AZ61" s="86">
        <f t="shared" ref="AZ61" si="74">SUM(AZ57:AZ60)</f>
        <v>0</v>
      </c>
      <c r="BA61" s="86">
        <f t="shared" ref="BA61" si="75">SUM(BA57:BA60)</f>
        <v>0</v>
      </c>
      <c r="BB61" s="86">
        <f t="shared" ref="BB61" si="76">SUM(BB57:BB60)</f>
        <v>0</v>
      </c>
      <c r="BC61" s="86">
        <f t="shared" ref="BC61" si="77">SUM(BC57:BC60)</f>
        <v>0</v>
      </c>
      <c r="BD61" s="86">
        <f t="shared" ref="BD61" si="78">SUM(BD57:BD60)</f>
        <v>0</v>
      </c>
      <c r="BE61" s="86">
        <f t="shared" ref="BE61" si="79">SUM(BE57:BE60)</f>
        <v>0</v>
      </c>
      <c r="BF61" s="86">
        <f t="shared" ref="BF61" si="80">SUM(BF57:BF60)</f>
        <v>0</v>
      </c>
      <c r="BG61" s="86">
        <f t="shared" ref="BG61" si="81">SUM(BG57:BG60)</f>
        <v>0</v>
      </c>
      <c r="BH61" s="86">
        <f t="shared" ref="BH61" si="82">SUM(BH57:BH60)</f>
        <v>0</v>
      </c>
      <c r="BI61" s="86">
        <f t="shared" ref="BI61" si="83">SUM(BI57:BI60)</f>
        <v>0</v>
      </c>
      <c r="BJ61" s="86">
        <f t="shared" ref="BJ61" si="84">SUM(BJ57:BJ60)</f>
        <v>0</v>
      </c>
      <c r="BK61" s="86">
        <f t="shared" ref="BK61" si="85">SUM(BK57:BK60)</f>
        <v>0</v>
      </c>
      <c r="BL61" s="86">
        <f t="shared" ref="BL61" si="86">SUM(BL57:BL60)</f>
        <v>0</v>
      </c>
      <c r="BM61" s="86">
        <f t="shared" ref="BM61" si="87">SUM(BM57:BM60)</f>
        <v>0</v>
      </c>
      <c r="BN61" s="86">
        <f t="shared" ref="BN61" si="88">SUM(BN57:BN60)</f>
        <v>0</v>
      </c>
      <c r="BO61" s="86">
        <f t="shared" ref="BO61" si="89">SUM(BO57:BO60)</f>
        <v>0</v>
      </c>
      <c r="BQ61" s="16">
        <f t="shared" ref="BQ61" si="90">SUM(H61:S61)</f>
        <v>13800000</v>
      </c>
      <c r="BR61" s="16">
        <f t="shared" si="4"/>
        <v>13800000</v>
      </c>
      <c r="BS61" s="16">
        <f t="shared" ref="BS61" si="91">SUM(AF61:AQ61)</f>
        <v>0</v>
      </c>
      <c r="BT61" s="16">
        <f t="shared" ref="BT61" si="92">SUM(AR61:BC61)</f>
        <v>0</v>
      </c>
      <c r="BU61" s="16">
        <f t="shared" ref="BU61" si="93">SUM(BD61:BO61)</f>
        <v>0</v>
      </c>
    </row>
    <row r="62" spans="2:73">
      <c r="B62" s="57"/>
      <c r="D62" s="54"/>
      <c r="E62" s="54" t="s">
        <v>69</v>
      </c>
      <c r="G62" s="1" t="s">
        <v>114</v>
      </c>
      <c r="H62" s="34">
        <f>'【PL】事業計画（サンプル）'!K74</f>
        <v>0</v>
      </c>
      <c r="I62" s="34">
        <f>'【PL】事業計画（サンプル）'!L74</f>
        <v>0</v>
      </c>
      <c r="J62" s="34">
        <f>'【PL】事業計画（サンプル）'!M74</f>
        <v>0</v>
      </c>
      <c r="K62" s="34">
        <f>'【PL】事業計画（サンプル）'!N74</f>
        <v>0</v>
      </c>
      <c r="L62" s="34">
        <f>'【PL】事業計画（サンプル）'!O74</f>
        <v>0</v>
      </c>
      <c r="M62" s="34">
        <f>'【PL】事業計画（サンプル）'!P74</f>
        <v>0</v>
      </c>
      <c r="N62" s="34">
        <f>'【PL】事業計画（サンプル）'!Q74</f>
        <v>0</v>
      </c>
      <c r="O62" s="34">
        <f>'【PL】事業計画（サンプル）'!R74</f>
        <v>0</v>
      </c>
      <c r="P62" s="34">
        <f>'【PL】事業計画（サンプル）'!S74</f>
        <v>0</v>
      </c>
      <c r="Q62" s="34">
        <f>'【PL】事業計画（サンプル）'!T74</f>
        <v>0</v>
      </c>
      <c r="R62" s="34">
        <f>'【PL】事業計画（サンプル）'!U74</f>
        <v>0</v>
      </c>
      <c r="S62" s="34">
        <f>'【PL】事業計画（サンプル）'!V74</f>
        <v>0</v>
      </c>
      <c r="T62" s="34">
        <f>'【PL】事業計画（サンプル）'!W74</f>
        <v>0</v>
      </c>
      <c r="U62" s="34">
        <f>'【PL】事業計画（サンプル）'!X74</f>
        <v>0</v>
      </c>
      <c r="V62" s="34">
        <f>'【PL】事業計画（サンプル）'!Y74</f>
        <v>0</v>
      </c>
      <c r="W62" s="34">
        <f>'【PL】事業計画（サンプル）'!Z74</f>
        <v>0</v>
      </c>
      <c r="X62" s="34">
        <f>'【PL】事業計画（サンプル）'!AA74</f>
        <v>0</v>
      </c>
      <c r="Y62" s="34">
        <f>'【PL】事業計画（サンプル）'!AB74</f>
        <v>0</v>
      </c>
      <c r="Z62" s="34">
        <f>'【PL】事業計画（サンプル）'!AC74</f>
        <v>600000</v>
      </c>
      <c r="AA62" s="34">
        <f>'【PL】事業計画（サンプル）'!AD74</f>
        <v>600000</v>
      </c>
      <c r="AB62" s="34">
        <f>'【PL】事業計画（サンプル）'!AE74</f>
        <v>600000</v>
      </c>
      <c r="AC62" s="34">
        <f>'【PL】事業計画（サンプル）'!AF74</f>
        <v>600000</v>
      </c>
      <c r="AD62" s="34">
        <f>'【PL】事業計画（サンプル）'!AG74</f>
        <v>600000</v>
      </c>
      <c r="AE62" s="34">
        <f>'【PL】事業計画（サンプル）'!AH74</f>
        <v>600000</v>
      </c>
      <c r="AF62" s="34">
        <f>'【PL】事業計画（サンプル）'!AI74</f>
        <v>600000</v>
      </c>
      <c r="AG62" s="34">
        <f>'【PL】事業計画（サンプル）'!AJ74</f>
        <v>600000</v>
      </c>
      <c r="AH62" s="34">
        <f>'【PL】事業計画（サンプル）'!AK74</f>
        <v>600000</v>
      </c>
      <c r="AI62" s="34">
        <f>'【PL】事業計画（サンプル）'!AL74</f>
        <v>600000</v>
      </c>
      <c r="AJ62" s="34">
        <f>'【PL】事業計画（サンプル）'!AM74</f>
        <v>600000</v>
      </c>
      <c r="AK62" s="34">
        <f>'【PL】事業計画（サンプル）'!AN74</f>
        <v>600000</v>
      </c>
      <c r="AL62" s="34">
        <f>'【PL】事業計画（サンプル）'!AO74</f>
        <v>0</v>
      </c>
      <c r="AM62" s="34">
        <f>'【PL】事業計画（サンプル）'!AP74</f>
        <v>0</v>
      </c>
      <c r="AN62" s="34">
        <f>'【PL】事業計画（サンプル）'!AQ74</f>
        <v>0</v>
      </c>
      <c r="AO62" s="34">
        <f>'【PL】事業計画（サンプル）'!AR74</f>
        <v>0</v>
      </c>
      <c r="AP62" s="34">
        <f>'【PL】事業計画（サンプル）'!AS74</f>
        <v>0</v>
      </c>
      <c r="AQ62" s="34">
        <f>'【PL】事業計画（サンプル）'!AT74</f>
        <v>0</v>
      </c>
      <c r="AR62" s="34">
        <f>'【PL】事業計画（サンプル）'!AU74</f>
        <v>0</v>
      </c>
      <c r="AS62" s="34">
        <f>'【PL】事業計画（サンプル）'!AV74</f>
        <v>0</v>
      </c>
      <c r="AT62" s="34">
        <f>'【PL】事業計画（サンプル）'!AW74</f>
        <v>0</v>
      </c>
      <c r="AU62" s="34">
        <f>'【PL】事業計画（サンプル）'!AX74</f>
        <v>0</v>
      </c>
      <c r="AV62" s="34">
        <f>'【PL】事業計画（サンプル）'!AY74</f>
        <v>0</v>
      </c>
      <c r="AW62" s="34">
        <f>'【PL】事業計画（サンプル）'!AZ74</f>
        <v>0</v>
      </c>
      <c r="AX62" s="34">
        <f>'【PL】事業計画（サンプル）'!BA74</f>
        <v>0</v>
      </c>
      <c r="AY62" s="34">
        <f>'【PL】事業計画（サンプル）'!BB74</f>
        <v>0</v>
      </c>
      <c r="AZ62" s="34">
        <f>'【PL】事業計画（サンプル）'!BC74</f>
        <v>0</v>
      </c>
      <c r="BA62" s="34">
        <f>'【PL】事業計画（サンプル）'!BD74</f>
        <v>0</v>
      </c>
      <c r="BB62" s="34">
        <f>'【PL】事業計画（サンプル）'!BE74</f>
        <v>0</v>
      </c>
      <c r="BC62" s="34">
        <f>'【PL】事業計画（サンプル）'!BF74</f>
        <v>0</v>
      </c>
      <c r="BD62" s="34">
        <f>'【PL】事業計画（サンプル）'!BG74</f>
        <v>0</v>
      </c>
      <c r="BE62" s="34">
        <f>'【PL】事業計画（サンプル）'!BH74</f>
        <v>0</v>
      </c>
      <c r="BF62" s="34">
        <f>'【PL】事業計画（サンプル）'!BI74</f>
        <v>0</v>
      </c>
      <c r="BG62" s="34">
        <f>'【PL】事業計画（サンプル）'!BJ74</f>
        <v>0</v>
      </c>
      <c r="BH62" s="34">
        <f>'【PL】事業計画（サンプル）'!BK74</f>
        <v>0</v>
      </c>
      <c r="BI62" s="34">
        <f>'【PL】事業計画（サンプル）'!BL74</f>
        <v>0</v>
      </c>
      <c r="BJ62" s="34">
        <f>'【PL】事業計画（サンプル）'!BM74</f>
        <v>0</v>
      </c>
      <c r="BK62" s="34">
        <f>'【PL】事業計画（サンプル）'!BN74</f>
        <v>0</v>
      </c>
      <c r="BL62" s="34">
        <f>'【PL】事業計画（サンプル）'!BO74</f>
        <v>0</v>
      </c>
      <c r="BM62" s="34">
        <f>'【PL】事業計画（サンプル）'!BP74</f>
        <v>0</v>
      </c>
      <c r="BN62" s="34">
        <f>'【PL】事業計画（サンプル）'!BQ74</f>
        <v>0</v>
      </c>
      <c r="BO62" s="34">
        <f>'【PL】事業計画（サンプル）'!BR74</f>
        <v>0</v>
      </c>
      <c r="BQ62" s="13">
        <f t="shared" si="0"/>
        <v>0</v>
      </c>
      <c r="BR62" s="13">
        <f t="shared" si="4"/>
        <v>3600000</v>
      </c>
      <c r="BS62" s="13">
        <f t="shared" si="1"/>
        <v>3600000</v>
      </c>
      <c r="BT62" s="13">
        <f t="shared" si="2"/>
        <v>0</v>
      </c>
      <c r="BU62" s="13">
        <f t="shared" si="3"/>
        <v>0</v>
      </c>
    </row>
    <row r="63" spans="2:73">
      <c r="B63" s="57"/>
      <c r="D63" s="54"/>
      <c r="E63" s="54" t="s">
        <v>70</v>
      </c>
      <c r="G63" s="1" t="s">
        <v>114</v>
      </c>
      <c r="H63" s="34">
        <f>'【PL】事業計画（サンプル）'!K75</f>
        <v>0</v>
      </c>
      <c r="I63" s="34">
        <f>'【PL】事業計画（サンプル）'!L75</f>
        <v>0</v>
      </c>
      <c r="J63" s="34">
        <f>'【PL】事業計画（サンプル）'!M75</f>
        <v>0</v>
      </c>
      <c r="K63" s="34">
        <f>'【PL】事業計画（サンプル）'!N75</f>
        <v>0</v>
      </c>
      <c r="L63" s="34">
        <f>'【PL】事業計画（サンプル）'!O75</f>
        <v>0</v>
      </c>
      <c r="M63" s="34">
        <f>'【PL】事業計画（サンプル）'!P75</f>
        <v>0</v>
      </c>
      <c r="N63" s="34">
        <f>'【PL】事業計画（サンプル）'!Q75</f>
        <v>0</v>
      </c>
      <c r="O63" s="34">
        <f>'【PL】事業計画（サンプル）'!R75</f>
        <v>0</v>
      </c>
      <c r="P63" s="34">
        <f>'【PL】事業計画（サンプル）'!S75</f>
        <v>0</v>
      </c>
      <c r="Q63" s="34">
        <f>'【PL】事業計画（サンプル）'!T75</f>
        <v>0</v>
      </c>
      <c r="R63" s="34">
        <f>'【PL】事業計画（サンプル）'!U75</f>
        <v>0</v>
      </c>
      <c r="S63" s="34">
        <f>'【PL】事業計画（サンプル）'!V75</f>
        <v>0</v>
      </c>
      <c r="T63" s="34">
        <f>'【PL】事業計画（サンプル）'!W75</f>
        <v>0</v>
      </c>
      <c r="U63" s="34">
        <f>'【PL】事業計画（サンプル）'!X75</f>
        <v>0</v>
      </c>
      <c r="V63" s="34">
        <f>'【PL】事業計画（サンプル）'!Y75</f>
        <v>0</v>
      </c>
      <c r="W63" s="34">
        <f>'【PL】事業計画（サンプル）'!Z75</f>
        <v>0</v>
      </c>
      <c r="X63" s="34">
        <f>'【PL】事業計画（サンプル）'!AA75</f>
        <v>0</v>
      </c>
      <c r="Y63" s="34">
        <f>'【PL】事業計画（サンプル）'!AB75</f>
        <v>0</v>
      </c>
      <c r="Z63" s="34">
        <f>'【PL】事業計画（サンプル）'!AC75</f>
        <v>800000</v>
      </c>
      <c r="AA63" s="34">
        <f>'【PL】事業計画（サンプル）'!AD75</f>
        <v>800000</v>
      </c>
      <c r="AB63" s="34">
        <f>'【PL】事業計画（サンプル）'!AE75</f>
        <v>800000</v>
      </c>
      <c r="AC63" s="34">
        <f>'【PL】事業計画（サンプル）'!AF75</f>
        <v>800000</v>
      </c>
      <c r="AD63" s="34">
        <f>'【PL】事業計画（サンプル）'!AG75</f>
        <v>800000</v>
      </c>
      <c r="AE63" s="34">
        <f>'【PL】事業計画（サンプル）'!AH75</f>
        <v>800000</v>
      </c>
      <c r="AF63" s="34">
        <f>'【PL】事業計画（サンプル）'!AI75</f>
        <v>800000</v>
      </c>
      <c r="AG63" s="34">
        <f>'【PL】事業計画（サンプル）'!AJ75</f>
        <v>800000</v>
      </c>
      <c r="AH63" s="34">
        <f>'【PL】事業計画（サンプル）'!AK75</f>
        <v>800000</v>
      </c>
      <c r="AI63" s="34">
        <f>'【PL】事業計画（サンプル）'!AL75</f>
        <v>800000</v>
      </c>
      <c r="AJ63" s="34">
        <f>'【PL】事業計画（サンプル）'!AM75</f>
        <v>800000</v>
      </c>
      <c r="AK63" s="34">
        <f>'【PL】事業計画（サンプル）'!AN75</f>
        <v>800000</v>
      </c>
      <c r="AL63" s="34">
        <f>'【PL】事業計画（サンプル）'!AO75</f>
        <v>0</v>
      </c>
      <c r="AM63" s="34">
        <f>'【PL】事業計画（サンプル）'!AP75</f>
        <v>0</v>
      </c>
      <c r="AN63" s="34">
        <f>'【PL】事業計画（サンプル）'!AQ75</f>
        <v>0</v>
      </c>
      <c r="AO63" s="34">
        <f>'【PL】事業計画（サンプル）'!AR75</f>
        <v>0</v>
      </c>
      <c r="AP63" s="34">
        <f>'【PL】事業計画（サンプル）'!AS75</f>
        <v>0</v>
      </c>
      <c r="AQ63" s="34">
        <f>'【PL】事業計画（サンプル）'!AT75</f>
        <v>0</v>
      </c>
      <c r="AR63" s="34">
        <f>'【PL】事業計画（サンプル）'!AU75</f>
        <v>0</v>
      </c>
      <c r="AS63" s="34">
        <f>'【PL】事業計画（サンプル）'!AV75</f>
        <v>0</v>
      </c>
      <c r="AT63" s="34">
        <f>'【PL】事業計画（サンプル）'!AW75</f>
        <v>0</v>
      </c>
      <c r="AU63" s="34">
        <f>'【PL】事業計画（サンプル）'!AX75</f>
        <v>0</v>
      </c>
      <c r="AV63" s="34">
        <f>'【PL】事業計画（サンプル）'!AY75</f>
        <v>0</v>
      </c>
      <c r="AW63" s="34">
        <f>'【PL】事業計画（サンプル）'!AZ75</f>
        <v>0</v>
      </c>
      <c r="AX63" s="34">
        <f>'【PL】事業計画（サンプル）'!BA75</f>
        <v>0</v>
      </c>
      <c r="AY63" s="34">
        <f>'【PL】事業計画（サンプル）'!BB75</f>
        <v>0</v>
      </c>
      <c r="AZ63" s="34">
        <f>'【PL】事業計画（サンプル）'!BC75</f>
        <v>0</v>
      </c>
      <c r="BA63" s="34">
        <f>'【PL】事業計画（サンプル）'!BD75</f>
        <v>0</v>
      </c>
      <c r="BB63" s="34">
        <f>'【PL】事業計画（サンプル）'!BE75</f>
        <v>0</v>
      </c>
      <c r="BC63" s="34">
        <f>'【PL】事業計画（サンプル）'!BF75</f>
        <v>0</v>
      </c>
      <c r="BD63" s="34">
        <f>'【PL】事業計画（サンプル）'!BG75</f>
        <v>0</v>
      </c>
      <c r="BE63" s="34">
        <f>'【PL】事業計画（サンプル）'!BH75</f>
        <v>0</v>
      </c>
      <c r="BF63" s="34">
        <f>'【PL】事業計画（サンプル）'!BI75</f>
        <v>0</v>
      </c>
      <c r="BG63" s="34">
        <f>'【PL】事業計画（サンプル）'!BJ75</f>
        <v>0</v>
      </c>
      <c r="BH63" s="34">
        <f>'【PL】事業計画（サンプル）'!BK75</f>
        <v>0</v>
      </c>
      <c r="BI63" s="34">
        <f>'【PL】事業計画（サンプル）'!BL75</f>
        <v>0</v>
      </c>
      <c r="BJ63" s="34">
        <f>'【PL】事業計画（サンプル）'!BM75</f>
        <v>0</v>
      </c>
      <c r="BK63" s="34">
        <f>'【PL】事業計画（サンプル）'!BN75</f>
        <v>0</v>
      </c>
      <c r="BL63" s="34">
        <f>'【PL】事業計画（サンプル）'!BO75</f>
        <v>0</v>
      </c>
      <c r="BM63" s="34">
        <f>'【PL】事業計画（サンプル）'!BP75</f>
        <v>0</v>
      </c>
      <c r="BN63" s="34">
        <f>'【PL】事業計画（サンプル）'!BQ75</f>
        <v>0</v>
      </c>
      <c r="BO63" s="34">
        <f>'【PL】事業計画（サンプル）'!BR75</f>
        <v>0</v>
      </c>
      <c r="BQ63" s="13">
        <f t="shared" si="0"/>
        <v>0</v>
      </c>
      <c r="BR63" s="13">
        <f t="shared" si="4"/>
        <v>4800000</v>
      </c>
      <c r="BS63" s="13">
        <f t="shared" si="1"/>
        <v>4800000</v>
      </c>
      <c r="BT63" s="13">
        <f t="shared" si="2"/>
        <v>0</v>
      </c>
      <c r="BU63" s="13">
        <f t="shared" si="3"/>
        <v>0</v>
      </c>
    </row>
    <row r="64" spans="2:73">
      <c r="B64" s="57"/>
      <c r="D64" s="54"/>
      <c r="E64" s="54" t="s">
        <v>71</v>
      </c>
      <c r="G64" s="1" t="s">
        <v>114</v>
      </c>
      <c r="H64" s="34">
        <f>'【PL】事業計画（サンプル）'!K76</f>
        <v>0</v>
      </c>
      <c r="I64" s="34">
        <f>'【PL】事業計画（サンプル）'!L76</f>
        <v>0</v>
      </c>
      <c r="J64" s="34">
        <f>'【PL】事業計画（サンプル）'!M76</f>
        <v>0</v>
      </c>
      <c r="K64" s="34">
        <f>'【PL】事業計画（サンプル）'!N76</f>
        <v>0</v>
      </c>
      <c r="L64" s="34">
        <f>'【PL】事業計画（サンプル）'!O76</f>
        <v>0</v>
      </c>
      <c r="M64" s="34">
        <f>'【PL】事業計画（サンプル）'!P76</f>
        <v>0</v>
      </c>
      <c r="N64" s="34">
        <f>'【PL】事業計画（サンプル）'!Q76</f>
        <v>0</v>
      </c>
      <c r="O64" s="34">
        <f>'【PL】事業計画（サンプル）'!R76</f>
        <v>0</v>
      </c>
      <c r="P64" s="34">
        <f>'【PL】事業計画（サンプル）'!S76</f>
        <v>0</v>
      </c>
      <c r="Q64" s="34">
        <f>'【PL】事業計画（サンプル）'!T76</f>
        <v>0</v>
      </c>
      <c r="R64" s="34">
        <f>'【PL】事業計画（サンプル）'!U76</f>
        <v>0</v>
      </c>
      <c r="S64" s="34">
        <f>'【PL】事業計画（サンプル）'!V76</f>
        <v>0</v>
      </c>
      <c r="T64" s="34">
        <f>'【PL】事業計画（サンプル）'!W76</f>
        <v>0</v>
      </c>
      <c r="U64" s="34">
        <f>'【PL】事業計画（サンプル）'!X76</f>
        <v>0</v>
      </c>
      <c r="V64" s="34">
        <f>'【PL】事業計画（サンプル）'!Y76</f>
        <v>0</v>
      </c>
      <c r="W64" s="34">
        <f>'【PL】事業計画（サンプル）'!Z76</f>
        <v>0</v>
      </c>
      <c r="X64" s="34">
        <f>'【PL】事業計画（サンプル）'!AA76</f>
        <v>0</v>
      </c>
      <c r="Y64" s="34">
        <f>'【PL】事業計画（サンプル）'!AB76</f>
        <v>0</v>
      </c>
      <c r="Z64" s="34">
        <f>'【PL】事業計画（サンプル）'!AC76</f>
        <v>900000</v>
      </c>
      <c r="AA64" s="34">
        <f>'【PL】事業計画（サンプル）'!AD76</f>
        <v>900000</v>
      </c>
      <c r="AB64" s="34">
        <f>'【PL】事業計画（サンプル）'!AE76</f>
        <v>900000</v>
      </c>
      <c r="AC64" s="34">
        <f>'【PL】事業計画（サンプル）'!AF76</f>
        <v>900000</v>
      </c>
      <c r="AD64" s="34">
        <f>'【PL】事業計画（サンプル）'!AG76</f>
        <v>900000</v>
      </c>
      <c r="AE64" s="34">
        <f>'【PL】事業計画（サンプル）'!AH76</f>
        <v>900000</v>
      </c>
      <c r="AF64" s="34">
        <f>'【PL】事業計画（サンプル）'!AI76</f>
        <v>900000</v>
      </c>
      <c r="AG64" s="34">
        <f>'【PL】事業計画（サンプル）'!AJ76</f>
        <v>900000</v>
      </c>
      <c r="AH64" s="34">
        <f>'【PL】事業計画（サンプル）'!AK76</f>
        <v>900000</v>
      </c>
      <c r="AI64" s="34">
        <f>'【PL】事業計画（サンプル）'!AL76</f>
        <v>900000</v>
      </c>
      <c r="AJ64" s="34">
        <f>'【PL】事業計画（サンプル）'!AM76</f>
        <v>900000</v>
      </c>
      <c r="AK64" s="34">
        <f>'【PL】事業計画（サンプル）'!AN76</f>
        <v>900000</v>
      </c>
      <c r="AL64" s="34">
        <f>'【PL】事業計画（サンプル）'!AO76</f>
        <v>0</v>
      </c>
      <c r="AM64" s="34">
        <f>'【PL】事業計画（サンプル）'!AP76</f>
        <v>0</v>
      </c>
      <c r="AN64" s="34">
        <f>'【PL】事業計画（サンプル）'!AQ76</f>
        <v>0</v>
      </c>
      <c r="AO64" s="34">
        <f>'【PL】事業計画（サンプル）'!AR76</f>
        <v>0</v>
      </c>
      <c r="AP64" s="34">
        <f>'【PL】事業計画（サンプル）'!AS76</f>
        <v>0</v>
      </c>
      <c r="AQ64" s="34">
        <f>'【PL】事業計画（サンプル）'!AT76</f>
        <v>0</v>
      </c>
      <c r="AR64" s="34">
        <f>'【PL】事業計画（サンプル）'!AU76</f>
        <v>0</v>
      </c>
      <c r="AS64" s="34">
        <f>'【PL】事業計画（サンプル）'!AV76</f>
        <v>0</v>
      </c>
      <c r="AT64" s="34">
        <f>'【PL】事業計画（サンプル）'!AW76</f>
        <v>0</v>
      </c>
      <c r="AU64" s="34">
        <f>'【PL】事業計画（サンプル）'!AX76</f>
        <v>0</v>
      </c>
      <c r="AV64" s="34">
        <f>'【PL】事業計画（サンプル）'!AY76</f>
        <v>0</v>
      </c>
      <c r="AW64" s="34">
        <f>'【PL】事業計画（サンプル）'!AZ76</f>
        <v>0</v>
      </c>
      <c r="AX64" s="34">
        <f>'【PL】事業計画（サンプル）'!BA76</f>
        <v>0</v>
      </c>
      <c r="AY64" s="34">
        <f>'【PL】事業計画（サンプル）'!BB76</f>
        <v>0</v>
      </c>
      <c r="AZ64" s="34">
        <f>'【PL】事業計画（サンプル）'!BC76</f>
        <v>0</v>
      </c>
      <c r="BA64" s="34">
        <f>'【PL】事業計画（サンプル）'!BD76</f>
        <v>0</v>
      </c>
      <c r="BB64" s="34">
        <f>'【PL】事業計画（サンプル）'!BE76</f>
        <v>0</v>
      </c>
      <c r="BC64" s="34">
        <f>'【PL】事業計画（サンプル）'!BF76</f>
        <v>0</v>
      </c>
      <c r="BD64" s="34">
        <f>'【PL】事業計画（サンプル）'!BG76</f>
        <v>0</v>
      </c>
      <c r="BE64" s="34">
        <f>'【PL】事業計画（サンプル）'!BH76</f>
        <v>0</v>
      </c>
      <c r="BF64" s="34">
        <f>'【PL】事業計画（サンプル）'!BI76</f>
        <v>0</v>
      </c>
      <c r="BG64" s="34">
        <f>'【PL】事業計画（サンプル）'!BJ76</f>
        <v>0</v>
      </c>
      <c r="BH64" s="34">
        <f>'【PL】事業計画（サンプル）'!BK76</f>
        <v>0</v>
      </c>
      <c r="BI64" s="34">
        <f>'【PL】事業計画（サンプル）'!BL76</f>
        <v>0</v>
      </c>
      <c r="BJ64" s="34">
        <f>'【PL】事業計画（サンプル）'!BM76</f>
        <v>0</v>
      </c>
      <c r="BK64" s="34">
        <f>'【PL】事業計画（サンプル）'!BN76</f>
        <v>0</v>
      </c>
      <c r="BL64" s="34">
        <f>'【PL】事業計画（サンプル）'!BO76</f>
        <v>0</v>
      </c>
      <c r="BM64" s="34">
        <f>'【PL】事業計画（サンプル）'!BP76</f>
        <v>0</v>
      </c>
      <c r="BN64" s="34">
        <f>'【PL】事業計画（サンプル）'!BQ76</f>
        <v>0</v>
      </c>
      <c r="BO64" s="34">
        <f>'【PL】事業計画（サンプル）'!BR76</f>
        <v>0</v>
      </c>
      <c r="BQ64" s="18">
        <f t="shared" si="0"/>
        <v>0</v>
      </c>
      <c r="BR64" s="18">
        <f t="shared" si="4"/>
        <v>5400000</v>
      </c>
      <c r="BS64" s="18">
        <f t="shared" si="1"/>
        <v>5400000</v>
      </c>
      <c r="BT64" s="18">
        <f t="shared" si="2"/>
        <v>0</v>
      </c>
      <c r="BU64" s="18">
        <f t="shared" si="3"/>
        <v>0</v>
      </c>
    </row>
    <row r="65" spans="2:73">
      <c r="B65" s="57"/>
      <c r="D65" s="54"/>
      <c r="E65" s="55"/>
      <c r="F65" s="7"/>
      <c r="G65" s="7"/>
      <c r="H65" s="34">
        <f>'【PL】事業計画（サンプル）'!K77</f>
        <v>0</v>
      </c>
      <c r="I65" s="34">
        <f>'【PL】事業計画（サンプル）'!L77</f>
        <v>0</v>
      </c>
      <c r="J65" s="34">
        <f>'【PL】事業計画（サンプル）'!M77</f>
        <v>0</v>
      </c>
      <c r="K65" s="34">
        <f>'【PL】事業計画（サンプル）'!N77</f>
        <v>0</v>
      </c>
      <c r="L65" s="34">
        <f>'【PL】事業計画（サンプル）'!O77</f>
        <v>0</v>
      </c>
      <c r="M65" s="34">
        <f>'【PL】事業計画（サンプル）'!P77</f>
        <v>0</v>
      </c>
      <c r="N65" s="34">
        <f>'【PL】事業計画（サンプル）'!Q77</f>
        <v>0</v>
      </c>
      <c r="O65" s="34">
        <f>'【PL】事業計画（サンプル）'!R77</f>
        <v>0</v>
      </c>
      <c r="P65" s="34">
        <f>'【PL】事業計画（サンプル）'!S77</f>
        <v>0</v>
      </c>
      <c r="Q65" s="34">
        <f>'【PL】事業計画（サンプル）'!T77</f>
        <v>0</v>
      </c>
      <c r="R65" s="34">
        <f>'【PL】事業計画（サンプル）'!U77</f>
        <v>0</v>
      </c>
      <c r="S65" s="34">
        <f>'【PL】事業計画（サンプル）'!V77</f>
        <v>0</v>
      </c>
      <c r="T65" s="34">
        <f>'【PL】事業計画（サンプル）'!W77</f>
        <v>0</v>
      </c>
      <c r="U65" s="34">
        <f>'【PL】事業計画（サンプル）'!X77</f>
        <v>0</v>
      </c>
      <c r="V65" s="34">
        <f>'【PL】事業計画（サンプル）'!Y77</f>
        <v>0</v>
      </c>
      <c r="W65" s="34">
        <f>'【PL】事業計画（サンプル）'!Z77</f>
        <v>0</v>
      </c>
      <c r="X65" s="34">
        <f>'【PL】事業計画（サンプル）'!AA77</f>
        <v>0</v>
      </c>
      <c r="Y65" s="34">
        <f>'【PL】事業計画（サンプル）'!AB77</f>
        <v>0</v>
      </c>
      <c r="Z65" s="34">
        <f>'【PL】事業計画（サンプル）'!AC77</f>
        <v>0</v>
      </c>
      <c r="AA65" s="34">
        <f>'【PL】事業計画（サンプル）'!AD77</f>
        <v>0</v>
      </c>
      <c r="AB65" s="34">
        <f>'【PL】事業計画（サンプル）'!AE77</f>
        <v>0</v>
      </c>
      <c r="AC65" s="34">
        <f>'【PL】事業計画（サンプル）'!AF77</f>
        <v>0</v>
      </c>
      <c r="AD65" s="34">
        <f>'【PL】事業計画（サンプル）'!AG77</f>
        <v>0</v>
      </c>
      <c r="AE65" s="34">
        <f>'【PL】事業計画（サンプル）'!AH77</f>
        <v>0</v>
      </c>
      <c r="AF65" s="34">
        <f>'【PL】事業計画（サンプル）'!AI77</f>
        <v>0</v>
      </c>
      <c r="AG65" s="34">
        <f>'【PL】事業計画（サンプル）'!AJ77</f>
        <v>0</v>
      </c>
      <c r="AH65" s="34">
        <f>'【PL】事業計画（サンプル）'!AK77</f>
        <v>0</v>
      </c>
      <c r="AI65" s="34">
        <f>'【PL】事業計画（サンプル）'!AL77</f>
        <v>0</v>
      </c>
      <c r="AJ65" s="34">
        <f>'【PL】事業計画（サンプル）'!AM77</f>
        <v>0</v>
      </c>
      <c r="AK65" s="34">
        <f>'【PL】事業計画（サンプル）'!AN77</f>
        <v>0</v>
      </c>
      <c r="AL65" s="34">
        <f>'【PL】事業計画（サンプル）'!AO77</f>
        <v>0</v>
      </c>
      <c r="AM65" s="34">
        <f>'【PL】事業計画（サンプル）'!AP77</f>
        <v>0</v>
      </c>
      <c r="AN65" s="34">
        <f>'【PL】事業計画（サンプル）'!AQ77</f>
        <v>0</v>
      </c>
      <c r="AO65" s="34">
        <f>'【PL】事業計画（サンプル）'!AR77</f>
        <v>0</v>
      </c>
      <c r="AP65" s="34">
        <f>'【PL】事業計画（サンプル）'!AS77</f>
        <v>0</v>
      </c>
      <c r="AQ65" s="34">
        <f>'【PL】事業計画（サンプル）'!AT77</f>
        <v>0</v>
      </c>
      <c r="AR65" s="34">
        <f>'【PL】事業計画（サンプル）'!AU77</f>
        <v>0</v>
      </c>
      <c r="AS65" s="34">
        <f>'【PL】事業計画（サンプル）'!AV77</f>
        <v>0</v>
      </c>
      <c r="AT65" s="34">
        <f>'【PL】事業計画（サンプル）'!AW77</f>
        <v>0</v>
      </c>
      <c r="AU65" s="34">
        <f>'【PL】事業計画（サンプル）'!AX77</f>
        <v>0</v>
      </c>
      <c r="AV65" s="34">
        <f>'【PL】事業計画（サンプル）'!AY77</f>
        <v>0</v>
      </c>
      <c r="AW65" s="34">
        <f>'【PL】事業計画（サンプル）'!AZ77</f>
        <v>0</v>
      </c>
      <c r="AX65" s="34">
        <f>'【PL】事業計画（サンプル）'!BA77</f>
        <v>0</v>
      </c>
      <c r="AY65" s="34">
        <f>'【PL】事業計画（サンプル）'!BB77</f>
        <v>0</v>
      </c>
      <c r="AZ65" s="34">
        <f>'【PL】事業計画（サンプル）'!BC77</f>
        <v>0</v>
      </c>
      <c r="BA65" s="34">
        <f>'【PL】事業計画（サンプル）'!BD77</f>
        <v>0</v>
      </c>
      <c r="BB65" s="34">
        <f>'【PL】事業計画（サンプル）'!BE77</f>
        <v>0</v>
      </c>
      <c r="BC65" s="34">
        <f>'【PL】事業計画（サンプル）'!BF77</f>
        <v>0</v>
      </c>
      <c r="BD65" s="34">
        <f>'【PL】事業計画（サンプル）'!BG77</f>
        <v>0</v>
      </c>
      <c r="BE65" s="34">
        <f>'【PL】事業計画（サンプル）'!BH77</f>
        <v>0</v>
      </c>
      <c r="BF65" s="34">
        <f>'【PL】事業計画（サンプル）'!BI77</f>
        <v>0</v>
      </c>
      <c r="BG65" s="34">
        <f>'【PL】事業計画（サンプル）'!BJ77</f>
        <v>0</v>
      </c>
      <c r="BH65" s="34">
        <f>'【PL】事業計画（サンプル）'!BK77</f>
        <v>0</v>
      </c>
      <c r="BI65" s="34">
        <f>'【PL】事業計画（サンプル）'!BL77</f>
        <v>0</v>
      </c>
      <c r="BJ65" s="34">
        <f>'【PL】事業計画（サンプル）'!BM77</f>
        <v>0</v>
      </c>
      <c r="BK65" s="34">
        <f>'【PL】事業計画（サンプル）'!BN77</f>
        <v>0</v>
      </c>
      <c r="BL65" s="34">
        <f>'【PL】事業計画（サンプル）'!BO77</f>
        <v>0</v>
      </c>
      <c r="BM65" s="34">
        <f>'【PL】事業計画（サンプル）'!BP77</f>
        <v>0</v>
      </c>
      <c r="BN65" s="34">
        <f>'【PL】事業計画（サンプル）'!BQ77</f>
        <v>0</v>
      </c>
      <c r="BO65" s="34">
        <f>'【PL】事業計画（サンプル）'!BR77</f>
        <v>0</v>
      </c>
      <c r="BQ65" s="20">
        <f t="shared" si="0"/>
        <v>0</v>
      </c>
      <c r="BR65" s="20">
        <f t="shared" si="4"/>
        <v>0</v>
      </c>
      <c r="BS65" s="20">
        <f t="shared" si="1"/>
        <v>0</v>
      </c>
      <c r="BT65" s="20">
        <f t="shared" si="2"/>
        <v>0</v>
      </c>
      <c r="BU65" s="20">
        <f t="shared" si="3"/>
        <v>0</v>
      </c>
    </row>
    <row r="66" spans="2:73">
      <c r="B66" s="57"/>
      <c r="D66" s="85" t="s">
        <v>111</v>
      </c>
      <c r="E66" s="63"/>
      <c r="H66" s="86">
        <f>SUM(H62:H65)</f>
        <v>0</v>
      </c>
      <c r="I66" s="86">
        <f t="shared" ref="I66" si="94">SUM(I62:I65)</f>
        <v>0</v>
      </c>
      <c r="J66" s="86">
        <f t="shared" ref="J66" si="95">SUM(J62:J65)</f>
        <v>0</v>
      </c>
      <c r="K66" s="86">
        <f t="shared" ref="K66" si="96">SUM(K62:K65)</f>
        <v>0</v>
      </c>
      <c r="L66" s="86">
        <f t="shared" ref="L66" si="97">SUM(L62:L65)</f>
        <v>0</v>
      </c>
      <c r="M66" s="86">
        <f t="shared" ref="M66" si="98">SUM(M62:M65)</f>
        <v>0</v>
      </c>
      <c r="N66" s="86">
        <f t="shared" ref="N66" si="99">SUM(N62:N65)</f>
        <v>0</v>
      </c>
      <c r="O66" s="86">
        <f t="shared" ref="O66" si="100">SUM(O62:O65)</f>
        <v>0</v>
      </c>
      <c r="P66" s="86">
        <f t="shared" ref="P66" si="101">SUM(P62:P65)</f>
        <v>0</v>
      </c>
      <c r="Q66" s="86">
        <f t="shared" ref="Q66" si="102">SUM(Q62:Q65)</f>
        <v>0</v>
      </c>
      <c r="R66" s="86">
        <f t="shared" ref="R66" si="103">SUM(R62:R65)</f>
        <v>0</v>
      </c>
      <c r="S66" s="86">
        <f t="shared" ref="S66" si="104">SUM(S62:S65)</f>
        <v>0</v>
      </c>
      <c r="T66" s="86">
        <f t="shared" ref="T66" si="105">SUM(T62:T65)</f>
        <v>0</v>
      </c>
      <c r="U66" s="86">
        <f t="shared" ref="U66" si="106">SUM(U62:U65)</f>
        <v>0</v>
      </c>
      <c r="V66" s="86">
        <f t="shared" ref="V66" si="107">SUM(V62:V65)</f>
        <v>0</v>
      </c>
      <c r="W66" s="86">
        <f t="shared" ref="W66" si="108">SUM(W62:W65)</f>
        <v>0</v>
      </c>
      <c r="X66" s="86">
        <f t="shared" ref="X66" si="109">SUM(X62:X65)</f>
        <v>0</v>
      </c>
      <c r="Y66" s="86">
        <f t="shared" ref="Y66" si="110">SUM(Y62:Y65)</f>
        <v>0</v>
      </c>
      <c r="Z66" s="86">
        <f t="shared" ref="Z66" si="111">SUM(Z62:Z65)</f>
        <v>2300000</v>
      </c>
      <c r="AA66" s="86">
        <f t="shared" ref="AA66" si="112">SUM(AA62:AA65)</f>
        <v>2300000</v>
      </c>
      <c r="AB66" s="86">
        <f t="shared" ref="AB66" si="113">SUM(AB62:AB65)</f>
        <v>2300000</v>
      </c>
      <c r="AC66" s="86">
        <f t="shared" ref="AC66" si="114">SUM(AC62:AC65)</f>
        <v>2300000</v>
      </c>
      <c r="AD66" s="86">
        <f t="shared" ref="AD66" si="115">SUM(AD62:AD65)</f>
        <v>2300000</v>
      </c>
      <c r="AE66" s="86">
        <f t="shared" ref="AE66" si="116">SUM(AE62:AE65)</f>
        <v>2300000</v>
      </c>
      <c r="AF66" s="86">
        <f t="shared" ref="AF66" si="117">SUM(AF62:AF65)</f>
        <v>2300000</v>
      </c>
      <c r="AG66" s="86">
        <f t="shared" ref="AG66" si="118">SUM(AG62:AG65)</f>
        <v>2300000</v>
      </c>
      <c r="AH66" s="86">
        <f t="shared" ref="AH66" si="119">SUM(AH62:AH65)</f>
        <v>2300000</v>
      </c>
      <c r="AI66" s="86">
        <f t="shared" ref="AI66" si="120">SUM(AI62:AI65)</f>
        <v>2300000</v>
      </c>
      <c r="AJ66" s="86">
        <f t="shared" ref="AJ66" si="121">SUM(AJ62:AJ65)</f>
        <v>2300000</v>
      </c>
      <c r="AK66" s="86">
        <f t="shared" ref="AK66" si="122">SUM(AK62:AK65)</f>
        <v>2300000</v>
      </c>
      <c r="AL66" s="86">
        <f t="shared" ref="AL66" si="123">SUM(AL62:AL65)</f>
        <v>0</v>
      </c>
      <c r="AM66" s="86">
        <f t="shared" ref="AM66" si="124">SUM(AM62:AM65)</f>
        <v>0</v>
      </c>
      <c r="AN66" s="86">
        <f t="shared" ref="AN66" si="125">SUM(AN62:AN65)</f>
        <v>0</v>
      </c>
      <c r="AO66" s="86">
        <f t="shared" ref="AO66" si="126">SUM(AO62:AO65)</f>
        <v>0</v>
      </c>
      <c r="AP66" s="86">
        <f t="shared" ref="AP66" si="127">SUM(AP62:AP65)</f>
        <v>0</v>
      </c>
      <c r="AQ66" s="86">
        <f t="shared" ref="AQ66" si="128">SUM(AQ62:AQ65)</f>
        <v>0</v>
      </c>
      <c r="AR66" s="86">
        <f t="shared" ref="AR66" si="129">SUM(AR62:AR65)</f>
        <v>0</v>
      </c>
      <c r="AS66" s="86">
        <f t="shared" ref="AS66" si="130">SUM(AS62:AS65)</f>
        <v>0</v>
      </c>
      <c r="AT66" s="86">
        <f t="shared" ref="AT66" si="131">SUM(AT62:AT65)</f>
        <v>0</v>
      </c>
      <c r="AU66" s="86">
        <f t="shared" ref="AU66" si="132">SUM(AU62:AU65)</f>
        <v>0</v>
      </c>
      <c r="AV66" s="86">
        <f t="shared" ref="AV66" si="133">SUM(AV62:AV65)</f>
        <v>0</v>
      </c>
      <c r="AW66" s="86">
        <f t="shared" ref="AW66" si="134">SUM(AW62:AW65)</f>
        <v>0</v>
      </c>
      <c r="AX66" s="86">
        <f t="shared" ref="AX66" si="135">SUM(AX62:AX65)</f>
        <v>0</v>
      </c>
      <c r="AY66" s="86">
        <f t="shared" ref="AY66" si="136">SUM(AY62:AY65)</f>
        <v>0</v>
      </c>
      <c r="AZ66" s="86">
        <f t="shared" ref="AZ66" si="137">SUM(AZ62:AZ65)</f>
        <v>0</v>
      </c>
      <c r="BA66" s="86">
        <f t="shared" ref="BA66" si="138">SUM(BA62:BA65)</f>
        <v>0</v>
      </c>
      <c r="BB66" s="86">
        <f t="shared" ref="BB66" si="139">SUM(BB62:BB65)</f>
        <v>0</v>
      </c>
      <c r="BC66" s="86">
        <f t="shared" ref="BC66" si="140">SUM(BC62:BC65)</f>
        <v>0</v>
      </c>
      <c r="BD66" s="86">
        <f t="shared" ref="BD66" si="141">SUM(BD62:BD65)</f>
        <v>0</v>
      </c>
      <c r="BE66" s="86">
        <f t="shared" ref="BE66" si="142">SUM(BE62:BE65)</f>
        <v>0</v>
      </c>
      <c r="BF66" s="86">
        <f t="shared" ref="BF66" si="143">SUM(BF62:BF65)</f>
        <v>0</v>
      </c>
      <c r="BG66" s="86">
        <f t="shared" ref="BG66" si="144">SUM(BG62:BG65)</f>
        <v>0</v>
      </c>
      <c r="BH66" s="86">
        <f t="shared" ref="BH66" si="145">SUM(BH62:BH65)</f>
        <v>0</v>
      </c>
      <c r="BI66" s="86">
        <f t="shared" ref="BI66" si="146">SUM(BI62:BI65)</f>
        <v>0</v>
      </c>
      <c r="BJ66" s="86">
        <f t="shared" ref="BJ66" si="147">SUM(BJ62:BJ65)</f>
        <v>0</v>
      </c>
      <c r="BK66" s="86">
        <f t="shared" ref="BK66" si="148">SUM(BK62:BK65)</f>
        <v>0</v>
      </c>
      <c r="BL66" s="86">
        <f t="shared" ref="BL66" si="149">SUM(BL62:BL65)</f>
        <v>0</v>
      </c>
      <c r="BM66" s="86">
        <f t="shared" ref="BM66" si="150">SUM(BM62:BM65)</f>
        <v>0</v>
      </c>
      <c r="BN66" s="86">
        <f t="shared" ref="BN66" si="151">SUM(BN62:BN65)</f>
        <v>0</v>
      </c>
      <c r="BO66" s="86">
        <f t="shared" ref="BO66" si="152">SUM(BO62:BO65)</f>
        <v>0</v>
      </c>
      <c r="BQ66" s="16">
        <f t="shared" ref="BQ66" si="153">SUM(H66:S66)</f>
        <v>0</v>
      </c>
      <c r="BR66" s="16">
        <f t="shared" si="4"/>
        <v>13800000</v>
      </c>
      <c r="BS66" s="16">
        <f t="shared" ref="BS66" si="154">SUM(AF66:AQ66)</f>
        <v>13800000</v>
      </c>
      <c r="BT66" s="16">
        <f t="shared" ref="BT66" si="155">SUM(AR66:BC66)</f>
        <v>0</v>
      </c>
      <c r="BU66" s="16">
        <f t="shared" ref="BU66" si="156">SUM(BD66:BO66)</f>
        <v>0</v>
      </c>
    </row>
    <row r="67" spans="2:73">
      <c r="B67" s="57"/>
      <c r="C67" s="25" t="s">
        <v>112</v>
      </c>
      <c r="D67" s="35"/>
      <c r="E67" s="4"/>
      <c r="F67" s="4"/>
      <c r="G67" s="4"/>
      <c r="H67" s="52">
        <f>H56+H61+H66</f>
        <v>2300000</v>
      </c>
      <c r="I67" s="52">
        <f t="shared" ref="I67:BO67" si="157">I56+I61+I66</f>
        <v>2300000</v>
      </c>
      <c r="J67" s="52">
        <f t="shared" si="157"/>
        <v>2300000</v>
      </c>
      <c r="K67" s="52">
        <f t="shared" si="157"/>
        <v>2300000</v>
      </c>
      <c r="L67" s="52">
        <f t="shared" si="157"/>
        <v>2300000</v>
      </c>
      <c r="M67" s="52">
        <f t="shared" si="157"/>
        <v>2300000</v>
      </c>
      <c r="N67" s="52">
        <f t="shared" si="157"/>
        <v>2300000</v>
      </c>
      <c r="O67" s="52">
        <f t="shared" si="157"/>
        <v>2300000</v>
      </c>
      <c r="P67" s="52">
        <f t="shared" si="157"/>
        <v>2300000</v>
      </c>
      <c r="Q67" s="52">
        <f t="shared" si="157"/>
        <v>2300000</v>
      </c>
      <c r="R67" s="52">
        <f t="shared" si="157"/>
        <v>2300000</v>
      </c>
      <c r="S67" s="52">
        <f t="shared" si="157"/>
        <v>2300000</v>
      </c>
      <c r="T67" s="52">
        <f t="shared" si="157"/>
        <v>2300000</v>
      </c>
      <c r="U67" s="52">
        <f t="shared" si="157"/>
        <v>2300000</v>
      </c>
      <c r="V67" s="52">
        <f t="shared" si="157"/>
        <v>2300000</v>
      </c>
      <c r="W67" s="52">
        <f t="shared" si="157"/>
        <v>2300000</v>
      </c>
      <c r="X67" s="52">
        <f t="shared" si="157"/>
        <v>2300000</v>
      </c>
      <c r="Y67" s="52">
        <f t="shared" si="157"/>
        <v>2300000</v>
      </c>
      <c r="Z67" s="52">
        <f t="shared" si="157"/>
        <v>2300000</v>
      </c>
      <c r="AA67" s="52">
        <f t="shared" si="157"/>
        <v>2300000</v>
      </c>
      <c r="AB67" s="52">
        <f t="shared" si="157"/>
        <v>2300000</v>
      </c>
      <c r="AC67" s="52">
        <f t="shared" si="157"/>
        <v>2300000</v>
      </c>
      <c r="AD67" s="52">
        <f t="shared" si="157"/>
        <v>2300000</v>
      </c>
      <c r="AE67" s="52">
        <f t="shared" si="157"/>
        <v>2300000</v>
      </c>
      <c r="AF67" s="52">
        <f t="shared" si="157"/>
        <v>2300000</v>
      </c>
      <c r="AG67" s="52">
        <f t="shared" si="157"/>
        <v>2300000</v>
      </c>
      <c r="AH67" s="52">
        <f t="shared" si="157"/>
        <v>2300000</v>
      </c>
      <c r="AI67" s="52">
        <f t="shared" si="157"/>
        <v>2300000</v>
      </c>
      <c r="AJ67" s="52">
        <f t="shared" si="157"/>
        <v>2300000</v>
      </c>
      <c r="AK67" s="52">
        <f t="shared" si="157"/>
        <v>2300000</v>
      </c>
      <c r="AL67" s="52">
        <f t="shared" si="157"/>
        <v>0</v>
      </c>
      <c r="AM67" s="52">
        <f t="shared" si="157"/>
        <v>0</v>
      </c>
      <c r="AN67" s="52">
        <f t="shared" si="157"/>
        <v>0</v>
      </c>
      <c r="AO67" s="52">
        <f t="shared" si="157"/>
        <v>0</v>
      </c>
      <c r="AP67" s="52">
        <f t="shared" si="157"/>
        <v>0</v>
      </c>
      <c r="AQ67" s="52">
        <f t="shared" si="157"/>
        <v>0</v>
      </c>
      <c r="AR67" s="52">
        <f t="shared" si="157"/>
        <v>0</v>
      </c>
      <c r="AS67" s="52">
        <f t="shared" si="157"/>
        <v>0</v>
      </c>
      <c r="AT67" s="52">
        <f t="shared" si="157"/>
        <v>0</v>
      </c>
      <c r="AU67" s="52">
        <f t="shared" si="157"/>
        <v>0</v>
      </c>
      <c r="AV67" s="52">
        <f t="shared" si="157"/>
        <v>0</v>
      </c>
      <c r="AW67" s="52">
        <f t="shared" si="157"/>
        <v>0</v>
      </c>
      <c r="AX67" s="52">
        <f t="shared" si="157"/>
        <v>0</v>
      </c>
      <c r="AY67" s="52">
        <f t="shared" si="157"/>
        <v>0</v>
      </c>
      <c r="AZ67" s="52">
        <f t="shared" si="157"/>
        <v>0</v>
      </c>
      <c r="BA67" s="52">
        <f t="shared" si="157"/>
        <v>0</v>
      </c>
      <c r="BB67" s="52">
        <f t="shared" si="157"/>
        <v>0</v>
      </c>
      <c r="BC67" s="52">
        <f t="shared" si="157"/>
        <v>0</v>
      </c>
      <c r="BD67" s="52">
        <f t="shared" si="157"/>
        <v>0</v>
      </c>
      <c r="BE67" s="52">
        <f t="shared" si="157"/>
        <v>0</v>
      </c>
      <c r="BF67" s="52">
        <f t="shared" si="157"/>
        <v>0</v>
      </c>
      <c r="BG67" s="52">
        <f t="shared" si="157"/>
        <v>0</v>
      </c>
      <c r="BH67" s="52">
        <f t="shared" si="157"/>
        <v>0</v>
      </c>
      <c r="BI67" s="52">
        <f t="shared" si="157"/>
        <v>0</v>
      </c>
      <c r="BJ67" s="52">
        <f t="shared" si="157"/>
        <v>0</v>
      </c>
      <c r="BK67" s="52">
        <f t="shared" si="157"/>
        <v>0</v>
      </c>
      <c r="BL67" s="52">
        <f t="shared" si="157"/>
        <v>0</v>
      </c>
      <c r="BM67" s="52">
        <f t="shared" si="157"/>
        <v>0</v>
      </c>
      <c r="BN67" s="52">
        <f t="shared" si="157"/>
        <v>0</v>
      </c>
      <c r="BO67" s="52">
        <f t="shared" si="157"/>
        <v>0</v>
      </c>
      <c r="BQ67" s="21">
        <f t="shared" si="0"/>
        <v>27600000</v>
      </c>
      <c r="BR67" s="21">
        <f t="shared" si="4"/>
        <v>27600000</v>
      </c>
      <c r="BS67" s="21">
        <f t="shared" si="1"/>
        <v>13800000</v>
      </c>
      <c r="BT67" s="21">
        <f t="shared" si="2"/>
        <v>0</v>
      </c>
      <c r="BU67" s="21">
        <f t="shared" si="3"/>
        <v>0</v>
      </c>
    </row>
    <row r="68" spans="2:73" ht="24">
      <c r="B68" s="65" t="s">
        <v>90</v>
      </c>
      <c r="C68" s="40"/>
      <c r="D68" s="40"/>
      <c r="E68" s="40"/>
      <c r="F68" s="40"/>
      <c r="G68" s="40"/>
      <c r="H68" s="41">
        <f t="shared" ref="H68:AM68" si="158">H21+H26+H27+H28+H33+H37+H38+H51+H67</f>
        <v>3900000</v>
      </c>
      <c r="I68" s="41">
        <f t="shared" si="158"/>
        <v>5294000</v>
      </c>
      <c r="J68" s="41">
        <f t="shared" si="158"/>
        <v>5294000</v>
      </c>
      <c r="K68" s="41">
        <f t="shared" si="158"/>
        <v>5294000</v>
      </c>
      <c r="L68" s="41">
        <f t="shared" si="158"/>
        <v>5294000</v>
      </c>
      <c r="M68" s="41">
        <f t="shared" si="158"/>
        <v>5324000</v>
      </c>
      <c r="N68" s="41">
        <f t="shared" si="158"/>
        <v>6279000</v>
      </c>
      <c r="O68" s="41">
        <f t="shared" si="158"/>
        <v>7215500</v>
      </c>
      <c r="P68" s="41">
        <f t="shared" si="158"/>
        <v>7220500</v>
      </c>
      <c r="Q68" s="41">
        <f t="shared" si="158"/>
        <v>7625500</v>
      </c>
      <c r="R68" s="41">
        <f t="shared" si="158"/>
        <v>7707500</v>
      </c>
      <c r="S68" s="41">
        <f t="shared" si="158"/>
        <v>7712500</v>
      </c>
      <c r="T68" s="41">
        <f t="shared" si="158"/>
        <v>7967500</v>
      </c>
      <c r="U68" s="41">
        <f t="shared" si="158"/>
        <v>8027000</v>
      </c>
      <c r="V68" s="41">
        <f t="shared" si="158"/>
        <v>8432000</v>
      </c>
      <c r="W68" s="41">
        <f t="shared" si="158"/>
        <v>8514000</v>
      </c>
      <c r="X68" s="41">
        <f t="shared" si="158"/>
        <v>8519000</v>
      </c>
      <c r="Y68" s="41">
        <f t="shared" si="158"/>
        <v>8524000</v>
      </c>
      <c r="Z68" s="41">
        <f t="shared" si="158"/>
        <v>9109000</v>
      </c>
      <c r="AA68" s="41">
        <f t="shared" si="158"/>
        <v>9235000</v>
      </c>
      <c r="AB68" s="41">
        <f t="shared" si="158"/>
        <v>9240000</v>
      </c>
      <c r="AC68" s="41">
        <f t="shared" si="158"/>
        <v>9245000</v>
      </c>
      <c r="AD68" s="41">
        <f t="shared" si="158"/>
        <v>9250000</v>
      </c>
      <c r="AE68" s="41">
        <f t="shared" si="158"/>
        <v>9655000</v>
      </c>
      <c r="AF68" s="41">
        <f t="shared" si="158"/>
        <v>9737000</v>
      </c>
      <c r="AG68" s="41">
        <f t="shared" si="158"/>
        <v>9742000</v>
      </c>
      <c r="AH68" s="41">
        <f t="shared" si="158"/>
        <v>9747000</v>
      </c>
      <c r="AI68" s="41">
        <f t="shared" si="158"/>
        <v>9752000</v>
      </c>
      <c r="AJ68" s="41">
        <f t="shared" si="158"/>
        <v>9757000</v>
      </c>
      <c r="AK68" s="41">
        <f t="shared" si="158"/>
        <v>9762000</v>
      </c>
      <c r="AL68" s="41">
        <f t="shared" si="158"/>
        <v>7467000</v>
      </c>
      <c r="AM68" s="41">
        <f t="shared" si="158"/>
        <v>8372000</v>
      </c>
      <c r="AN68" s="41">
        <f t="shared" ref="AN68:BO68" si="159">AN21+AN26+AN27+AN28+AN33+AN37+AN38+AN51+AN67</f>
        <v>8377000</v>
      </c>
      <c r="AO68" s="41">
        <f t="shared" si="159"/>
        <v>8382000</v>
      </c>
      <c r="AP68" s="41">
        <f t="shared" si="159"/>
        <v>8387000</v>
      </c>
      <c r="AQ68" s="41">
        <f t="shared" si="159"/>
        <v>8792000</v>
      </c>
      <c r="AR68" s="41">
        <f t="shared" si="159"/>
        <v>8874000</v>
      </c>
      <c r="AS68" s="41">
        <f t="shared" si="159"/>
        <v>8879000</v>
      </c>
      <c r="AT68" s="41">
        <f t="shared" si="159"/>
        <v>8884000</v>
      </c>
      <c r="AU68" s="41">
        <f t="shared" si="159"/>
        <v>8889000</v>
      </c>
      <c r="AV68" s="41">
        <f t="shared" si="159"/>
        <v>8894000</v>
      </c>
      <c r="AW68" s="41">
        <f t="shared" si="159"/>
        <v>8899000</v>
      </c>
      <c r="AX68" s="41">
        <f t="shared" si="159"/>
        <v>8904000</v>
      </c>
      <c r="AY68" s="41">
        <f t="shared" si="159"/>
        <v>8909000</v>
      </c>
      <c r="AZ68" s="41">
        <f t="shared" si="159"/>
        <v>8914000</v>
      </c>
      <c r="BA68" s="41">
        <f t="shared" si="159"/>
        <v>8919000</v>
      </c>
      <c r="BB68" s="41">
        <f t="shared" si="159"/>
        <v>8924000</v>
      </c>
      <c r="BC68" s="41">
        <f t="shared" si="159"/>
        <v>8929000</v>
      </c>
      <c r="BD68" s="41">
        <f t="shared" si="159"/>
        <v>8934000</v>
      </c>
      <c r="BE68" s="41">
        <f t="shared" si="159"/>
        <v>8939000</v>
      </c>
      <c r="BF68" s="41">
        <f t="shared" si="159"/>
        <v>8944000</v>
      </c>
      <c r="BG68" s="41">
        <f t="shared" si="159"/>
        <v>9249000</v>
      </c>
      <c r="BH68" s="41">
        <f t="shared" si="159"/>
        <v>9254000</v>
      </c>
      <c r="BI68" s="41">
        <f t="shared" si="159"/>
        <v>9259000</v>
      </c>
      <c r="BJ68" s="41">
        <f t="shared" si="159"/>
        <v>9264000</v>
      </c>
      <c r="BK68" s="41">
        <f t="shared" si="159"/>
        <v>9269000</v>
      </c>
      <c r="BL68" s="41">
        <f t="shared" si="159"/>
        <v>9274000</v>
      </c>
      <c r="BM68" s="41">
        <f t="shared" si="159"/>
        <v>9279000</v>
      </c>
      <c r="BN68" s="41">
        <f t="shared" si="159"/>
        <v>9284000</v>
      </c>
      <c r="BO68" s="41">
        <f t="shared" si="159"/>
        <v>9289000</v>
      </c>
      <c r="BQ68" s="41">
        <f t="shared" si="0"/>
        <v>74160500</v>
      </c>
      <c r="BR68" s="41">
        <f t="shared" si="4"/>
        <v>105717500</v>
      </c>
      <c r="BS68" s="41">
        <f t="shared" si="1"/>
        <v>108274000</v>
      </c>
      <c r="BT68" s="41">
        <f t="shared" si="2"/>
        <v>106818000</v>
      </c>
      <c r="BU68" s="41">
        <f t="shared" si="3"/>
        <v>110238000</v>
      </c>
    </row>
    <row r="70" spans="2:73">
      <c r="B70" s="1" t="s">
        <v>136</v>
      </c>
    </row>
    <row r="71" spans="2:73">
      <c r="B71" s="97" t="s">
        <v>122</v>
      </c>
      <c r="C71" s="97"/>
      <c r="D71" s="97"/>
      <c r="E71" s="97"/>
      <c r="F71" s="97"/>
      <c r="G71" s="97"/>
      <c r="H71" s="32">
        <f>H72+H73+H74</f>
        <v>-3900000</v>
      </c>
      <c r="I71" s="32">
        <f t="shared" ref="I71:BO71" si="160">I72+I73+I74</f>
        <v>-5294000</v>
      </c>
      <c r="J71" s="32">
        <f t="shared" si="160"/>
        <v>-5294000</v>
      </c>
      <c r="K71" s="32">
        <f t="shared" si="160"/>
        <v>-5294000</v>
      </c>
      <c r="L71" s="32">
        <f t="shared" si="160"/>
        <v>-5294000</v>
      </c>
      <c r="M71" s="32">
        <f t="shared" si="160"/>
        <v>-5324000</v>
      </c>
      <c r="N71" s="32">
        <f t="shared" si="160"/>
        <v>-6309157.5999999996</v>
      </c>
      <c r="O71" s="32">
        <f t="shared" si="160"/>
        <v>-6256861.0666666673</v>
      </c>
      <c r="P71" s="32">
        <f t="shared" si="160"/>
        <v>-6176985.2000000002</v>
      </c>
      <c r="Q71" s="32">
        <f t="shared" si="160"/>
        <v>-6467219.9333333327</v>
      </c>
      <c r="R71" s="32">
        <f t="shared" si="160"/>
        <v>-6437345.2666666657</v>
      </c>
      <c r="S71" s="32">
        <f t="shared" si="160"/>
        <v>-6333361.2000000002</v>
      </c>
      <c r="T71" s="32">
        <f t="shared" si="160"/>
        <v>-6468373.7333333334</v>
      </c>
      <c r="U71" s="32">
        <f t="shared" si="160"/>
        <v>-6570719.666666666</v>
      </c>
      <c r="V71" s="32">
        <f t="shared" si="160"/>
        <v>-4781035.333333333</v>
      </c>
      <c r="W71" s="32">
        <f t="shared" si="160"/>
        <v>-4551519.5333333323</v>
      </c>
      <c r="X71" s="32">
        <f t="shared" si="160"/>
        <v>-4207001.5333333323</v>
      </c>
      <c r="Y71" s="32">
        <f t="shared" si="160"/>
        <v>-3900955.333333333</v>
      </c>
      <c r="Z71" s="32">
        <f t="shared" si="160"/>
        <v>-4197564.333333333</v>
      </c>
      <c r="AA71" s="32">
        <f t="shared" si="160"/>
        <v>-3997171.1333333338</v>
      </c>
      <c r="AB71" s="32">
        <f t="shared" si="160"/>
        <v>-3728322.5333333323</v>
      </c>
      <c r="AC71" s="32">
        <f t="shared" si="160"/>
        <v>-3418581.1333333338</v>
      </c>
      <c r="AD71" s="32">
        <f t="shared" si="160"/>
        <v>-3144420.9333333327</v>
      </c>
      <c r="AE71" s="32">
        <f t="shared" si="160"/>
        <v>-3290025.333333333</v>
      </c>
      <c r="AF71" s="32">
        <f t="shared" si="160"/>
        <v>-3567056.6266666669</v>
      </c>
      <c r="AG71" s="32">
        <f t="shared" si="160"/>
        <v>-3702842.8799999994</v>
      </c>
      <c r="AH71" s="32">
        <f t="shared" si="160"/>
        <v>-1509389.4666666668</v>
      </c>
      <c r="AI71" s="32">
        <f t="shared" si="160"/>
        <v>-1190343.3866666667</v>
      </c>
      <c r="AJ71" s="32">
        <f t="shared" si="160"/>
        <v>-833978.66666666651</v>
      </c>
      <c r="AK71" s="32">
        <f t="shared" si="160"/>
        <v>-469992.94666666468</v>
      </c>
      <c r="AL71" s="32">
        <f t="shared" si="160"/>
        <v>2698837.4133333322</v>
      </c>
      <c r="AM71" s="32">
        <f t="shared" si="160"/>
        <v>2161088.7733333353</v>
      </c>
      <c r="AN71" s="32">
        <f t="shared" si="160"/>
        <v>2476666.1333333347</v>
      </c>
      <c r="AO71" s="32">
        <f t="shared" si="160"/>
        <v>2829562.1333333338</v>
      </c>
      <c r="AP71" s="32">
        <f t="shared" si="160"/>
        <v>3190079.1333333352</v>
      </c>
      <c r="AQ71" s="32">
        <f t="shared" si="160"/>
        <v>3302240.7733333339</v>
      </c>
      <c r="AR71" s="32">
        <f t="shared" si="160"/>
        <v>3584023.4133333373</v>
      </c>
      <c r="AS71" s="32">
        <f t="shared" si="160"/>
        <v>3894975.8133333353</v>
      </c>
      <c r="AT71" s="32">
        <f t="shared" si="160"/>
        <v>4243157.4533333331</v>
      </c>
      <c r="AU71" s="32">
        <f t="shared" si="160"/>
        <v>4601940.0933333356</v>
      </c>
      <c r="AV71" s="32">
        <f t="shared" si="160"/>
        <v>4921567.3733333386</v>
      </c>
      <c r="AW71" s="32">
        <f t="shared" si="160"/>
        <v>5277459.4133333359</v>
      </c>
      <c r="AX71" s="32">
        <f t="shared" si="160"/>
        <v>5586588.0533333346</v>
      </c>
      <c r="AY71" s="32">
        <f t="shared" si="160"/>
        <v>5936015.3333333358</v>
      </c>
      <c r="AZ71" s="32">
        <f t="shared" si="160"/>
        <v>6291907.3733333405</v>
      </c>
      <c r="BA71" s="32">
        <f t="shared" si="160"/>
        <v>6608554.653333338</v>
      </c>
      <c r="BB71" s="32">
        <f t="shared" si="160"/>
        <v>6965602.9333333382</v>
      </c>
      <c r="BC71" s="32">
        <f t="shared" si="160"/>
        <v>7274820.9733333373</v>
      </c>
      <c r="BD71" s="32">
        <f t="shared" si="160"/>
        <v>7621268.2533333376</v>
      </c>
      <c r="BE71" s="32">
        <f t="shared" si="160"/>
        <v>7978316.5333333341</v>
      </c>
      <c r="BF71" s="32">
        <f t="shared" si="160"/>
        <v>8415053.2133333348</v>
      </c>
      <c r="BG71" s="32">
        <f t="shared" si="160"/>
        <v>8469121.493333336</v>
      </c>
      <c r="BH71" s="32">
        <f t="shared" si="160"/>
        <v>8779495.7733333372</v>
      </c>
      <c r="BI71" s="32">
        <f t="shared" si="160"/>
        <v>9126032.4533333369</v>
      </c>
      <c r="BJ71" s="32">
        <f t="shared" si="160"/>
        <v>9480100.7333333325</v>
      </c>
      <c r="BK71" s="32">
        <f t="shared" si="160"/>
        <v>9797993.6533333343</v>
      </c>
      <c r="BL71" s="32">
        <f t="shared" si="160"/>
        <v>10152151.333333336</v>
      </c>
      <c r="BM71" s="32">
        <f t="shared" si="160"/>
        <v>10459545.613333333</v>
      </c>
      <c r="BN71" s="32">
        <f t="shared" si="160"/>
        <v>10806082.293333333</v>
      </c>
      <c r="BO71" s="32">
        <f t="shared" si="160"/>
        <v>11160150.57333333</v>
      </c>
      <c r="BQ71" s="13"/>
      <c r="BR71" s="13"/>
      <c r="BS71" s="13"/>
      <c r="BT71" s="13"/>
      <c r="BU71" s="13"/>
    </row>
    <row r="72" spans="2:73">
      <c r="B72" s="94"/>
      <c r="C72" s="97" t="s">
        <v>123</v>
      </c>
      <c r="D72" s="97"/>
      <c r="E72" s="97"/>
      <c r="F72" s="97"/>
      <c r="G72" s="97"/>
      <c r="H72" s="32">
        <f>H7</f>
        <v>0</v>
      </c>
      <c r="I72" s="32">
        <f t="shared" ref="I72:BO72" si="161">I7</f>
        <v>0</v>
      </c>
      <c r="J72" s="32">
        <f t="shared" si="161"/>
        <v>0</v>
      </c>
      <c r="K72" s="32">
        <f t="shared" si="161"/>
        <v>0</v>
      </c>
      <c r="L72" s="32">
        <f t="shared" si="161"/>
        <v>0</v>
      </c>
      <c r="M72" s="32">
        <f t="shared" si="161"/>
        <v>0</v>
      </c>
      <c r="N72" s="32">
        <f t="shared" si="161"/>
        <v>0</v>
      </c>
      <c r="O72" s="32">
        <f t="shared" si="161"/>
        <v>1005253.3333333334</v>
      </c>
      <c r="P72" s="32">
        <f t="shared" si="161"/>
        <v>1120480</v>
      </c>
      <c r="Q72" s="32">
        <f t="shared" si="161"/>
        <v>1265506.666666667</v>
      </c>
      <c r="R72" s="32">
        <f t="shared" si="161"/>
        <v>1407553.3333333335</v>
      </c>
      <c r="S72" s="32">
        <f t="shared" si="161"/>
        <v>1546620</v>
      </c>
      <c r="T72" s="32">
        <f t="shared" si="161"/>
        <v>1682706.6666666667</v>
      </c>
      <c r="U72" s="32">
        <f t="shared" si="161"/>
        <v>1786013.3333333335</v>
      </c>
      <c r="V72" s="32">
        <f t="shared" si="161"/>
        <v>4057766.666666667</v>
      </c>
      <c r="W72" s="32">
        <f t="shared" si="161"/>
        <v>4460066.666666667</v>
      </c>
      <c r="X72" s="32">
        <f t="shared" si="161"/>
        <v>4886206.666666667</v>
      </c>
      <c r="Y72" s="32">
        <f t="shared" si="161"/>
        <v>5273606.666666667</v>
      </c>
      <c r="Z72" s="32">
        <f t="shared" si="161"/>
        <v>5652066.666666667</v>
      </c>
      <c r="AA72" s="32">
        <f t="shared" si="161"/>
        <v>6054366.666666667</v>
      </c>
      <c r="AB72" s="32">
        <f t="shared" si="161"/>
        <v>6417926.666666667</v>
      </c>
      <c r="AC72" s="32">
        <f t="shared" si="161"/>
        <v>6808306.666666667</v>
      </c>
      <c r="AD72" s="32">
        <f t="shared" si="161"/>
        <v>7162926.666666667</v>
      </c>
      <c r="AE72" s="32">
        <f t="shared" si="161"/>
        <v>7511586.666666667</v>
      </c>
      <c r="AF72" s="32">
        <f t="shared" si="161"/>
        <v>7887066.666666667</v>
      </c>
      <c r="AG72" s="32">
        <f t="shared" si="161"/>
        <v>8229766.666666667</v>
      </c>
      <c r="AH72" s="32">
        <f t="shared" si="161"/>
        <v>10839253.333333334</v>
      </c>
      <c r="AI72" s="32">
        <f t="shared" si="161"/>
        <v>11588226.666666668</v>
      </c>
      <c r="AJ72" s="32">
        <f t="shared" si="161"/>
        <v>12367000</v>
      </c>
      <c r="AK72" s="32">
        <f t="shared" si="161"/>
        <v>13145773.333333336</v>
      </c>
      <c r="AL72" s="32">
        <f t="shared" si="161"/>
        <v>13891766.666666668</v>
      </c>
      <c r="AM72" s="32">
        <f t="shared" si="161"/>
        <v>14667560.000000002</v>
      </c>
      <c r="AN72" s="32">
        <f t="shared" si="161"/>
        <v>15410573.333333336</v>
      </c>
      <c r="AO72" s="32">
        <f t="shared" si="161"/>
        <v>16183386.666666668</v>
      </c>
      <c r="AP72" s="32">
        <f t="shared" si="161"/>
        <v>16956200.000000004</v>
      </c>
      <c r="AQ72" s="32">
        <f t="shared" si="161"/>
        <v>17696233.333333336</v>
      </c>
      <c r="AR72" s="32">
        <f t="shared" si="161"/>
        <v>18466066.666666672</v>
      </c>
      <c r="AS72" s="32">
        <f t="shared" si="161"/>
        <v>19203120.000000004</v>
      </c>
      <c r="AT72" s="32">
        <f t="shared" si="161"/>
        <v>19969973.333333336</v>
      </c>
      <c r="AU72" s="32">
        <f t="shared" si="161"/>
        <v>20739806.666666672</v>
      </c>
      <c r="AV72" s="32">
        <f t="shared" si="161"/>
        <v>21476860.000000007</v>
      </c>
      <c r="AW72" s="32">
        <f t="shared" si="161"/>
        <v>22243713.33333334</v>
      </c>
      <c r="AX72" s="32">
        <f t="shared" si="161"/>
        <v>22977786.666666672</v>
      </c>
      <c r="AY72" s="32">
        <f t="shared" si="161"/>
        <v>23744640.000000007</v>
      </c>
      <c r="AZ72" s="32">
        <f t="shared" si="161"/>
        <v>24511493.333333343</v>
      </c>
      <c r="BA72" s="32">
        <f t="shared" si="161"/>
        <v>25245566.666666675</v>
      </c>
      <c r="BB72" s="32">
        <f t="shared" si="161"/>
        <v>26012420.000000007</v>
      </c>
      <c r="BC72" s="32">
        <f t="shared" si="161"/>
        <v>26746493.33333334</v>
      </c>
      <c r="BD72" s="32">
        <f t="shared" si="161"/>
        <v>27510366.666666672</v>
      </c>
      <c r="BE72" s="32">
        <f t="shared" si="161"/>
        <v>28277220.000000004</v>
      </c>
      <c r="BF72" s="32">
        <f t="shared" si="161"/>
        <v>29011293.333333336</v>
      </c>
      <c r="BG72" s="32">
        <f t="shared" si="161"/>
        <v>29775166.666666672</v>
      </c>
      <c r="BH72" s="32">
        <f t="shared" si="161"/>
        <v>30509240.000000004</v>
      </c>
      <c r="BI72" s="32">
        <f t="shared" si="161"/>
        <v>31273113.333333336</v>
      </c>
      <c r="BJ72" s="32">
        <f t="shared" si="161"/>
        <v>32036986.666666668</v>
      </c>
      <c r="BK72" s="32">
        <f t="shared" si="161"/>
        <v>32771060</v>
      </c>
      <c r="BL72" s="32">
        <f t="shared" si="161"/>
        <v>33534933.333333336</v>
      </c>
      <c r="BM72" s="32">
        <f t="shared" si="161"/>
        <v>34266026.666666664</v>
      </c>
      <c r="BN72" s="32">
        <f t="shared" si="161"/>
        <v>35029900</v>
      </c>
      <c r="BO72" s="32">
        <f t="shared" si="161"/>
        <v>35793773.333333328</v>
      </c>
      <c r="BQ72" s="13"/>
      <c r="BR72" s="13"/>
      <c r="BS72" s="13"/>
      <c r="BT72" s="13"/>
      <c r="BU72" s="13"/>
    </row>
    <row r="73" spans="2:73">
      <c r="B73" s="94"/>
      <c r="C73" s="97" t="s">
        <v>124</v>
      </c>
      <c r="D73" s="97"/>
      <c r="E73" s="97"/>
      <c r="F73" s="97"/>
      <c r="G73" s="97"/>
      <c r="H73" s="32">
        <f>-(H11+H68)</f>
        <v>-3900000</v>
      </c>
      <c r="I73" s="32">
        <f t="shared" ref="I73:BO73" si="162">-(I11+I68)</f>
        <v>-5294000</v>
      </c>
      <c r="J73" s="32">
        <f t="shared" si="162"/>
        <v>-5294000</v>
      </c>
      <c r="K73" s="32">
        <f t="shared" si="162"/>
        <v>-5294000</v>
      </c>
      <c r="L73" s="32">
        <f t="shared" si="162"/>
        <v>-5294000</v>
      </c>
      <c r="M73" s="32">
        <f t="shared" si="162"/>
        <v>-5324000</v>
      </c>
      <c r="N73" s="32">
        <f t="shared" si="162"/>
        <v>-6309157.5999999996</v>
      </c>
      <c r="O73" s="32">
        <f t="shared" si="162"/>
        <v>-7262114.4000000004</v>
      </c>
      <c r="P73" s="32">
        <f t="shared" si="162"/>
        <v>-7297465.2000000002</v>
      </c>
      <c r="Q73" s="32">
        <f t="shared" si="162"/>
        <v>-7732726.5999999996</v>
      </c>
      <c r="R73" s="32">
        <f t="shared" si="162"/>
        <v>-7844898.5999999996</v>
      </c>
      <c r="S73" s="32">
        <f t="shared" si="162"/>
        <v>-7879981.2000000002</v>
      </c>
      <c r="T73" s="32">
        <f t="shared" si="162"/>
        <v>-8151080.4000000004</v>
      </c>
      <c r="U73" s="32">
        <f t="shared" si="162"/>
        <v>-8356733</v>
      </c>
      <c r="V73" s="32">
        <f t="shared" si="162"/>
        <v>-8838802</v>
      </c>
      <c r="W73" s="32">
        <f t="shared" si="162"/>
        <v>-9011586.1999999993</v>
      </c>
      <c r="X73" s="32">
        <f t="shared" si="162"/>
        <v>-9093208.1999999993</v>
      </c>
      <c r="Y73" s="32">
        <f t="shared" si="162"/>
        <v>-9174562</v>
      </c>
      <c r="Z73" s="32">
        <f t="shared" si="162"/>
        <v>-9849631</v>
      </c>
      <c r="AA73" s="32">
        <f t="shared" si="162"/>
        <v>-10051537.800000001</v>
      </c>
      <c r="AB73" s="32">
        <f t="shared" si="162"/>
        <v>-10146249.199999999</v>
      </c>
      <c r="AC73" s="32">
        <f t="shared" si="162"/>
        <v>-10226887.800000001</v>
      </c>
      <c r="AD73" s="32">
        <f t="shared" si="162"/>
        <v>-10307347.6</v>
      </c>
      <c r="AE73" s="32">
        <f t="shared" si="162"/>
        <v>-10801612</v>
      </c>
      <c r="AF73" s="32">
        <f t="shared" si="162"/>
        <v>-10958893</v>
      </c>
      <c r="AG73" s="32">
        <f t="shared" si="162"/>
        <v>-11211177.6</v>
      </c>
      <c r="AH73" s="32">
        <f t="shared" si="162"/>
        <v>-11394646.800000001</v>
      </c>
      <c r="AI73" s="32">
        <f t="shared" si="162"/>
        <v>-11592010</v>
      </c>
      <c r="AJ73" s="32">
        <f t="shared" si="162"/>
        <v>-11789373.199999999</v>
      </c>
      <c r="AK73" s="32">
        <f t="shared" si="162"/>
        <v>-11972753</v>
      </c>
      <c r="AL73" s="32">
        <f t="shared" si="162"/>
        <v>-9870026.8000000007</v>
      </c>
      <c r="AM73" s="32">
        <f t="shared" si="162"/>
        <v>-10953317.199999999</v>
      </c>
      <c r="AN73" s="32">
        <f t="shared" si="162"/>
        <v>-11150501.6</v>
      </c>
      <c r="AO73" s="32">
        <f t="shared" si="162"/>
        <v>-11347686</v>
      </c>
      <c r="AP73" s="32">
        <f t="shared" si="162"/>
        <v>-11530887</v>
      </c>
      <c r="AQ73" s="32">
        <f t="shared" si="162"/>
        <v>-12127982</v>
      </c>
      <c r="AR73" s="32">
        <f t="shared" si="162"/>
        <v>-12388093.6</v>
      </c>
      <c r="AS73" s="32">
        <f t="shared" si="162"/>
        <v>-12585099.199999999</v>
      </c>
      <c r="AT73" s="32">
        <f t="shared" si="162"/>
        <v>-12782194.199999999</v>
      </c>
      <c r="AU73" s="32">
        <f t="shared" si="162"/>
        <v>-12965305.800000001</v>
      </c>
      <c r="AV73" s="32">
        <f t="shared" si="162"/>
        <v>-13162311.4</v>
      </c>
      <c r="AW73" s="32">
        <f t="shared" si="162"/>
        <v>-13345333.6</v>
      </c>
      <c r="AX73" s="32">
        <f t="shared" si="162"/>
        <v>-13542339.199999999</v>
      </c>
      <c r="AY73" s="32">
        <f t="shared" si="162"/>
        <v>-13739344.800000001</v>
      </c>
      <c r="AZ73" s="32">
        <f t="shared" si="162"/>
        <v>-13922367</v>
      </c>
      <c r="BA73" s="32">
        <f t="shared" si="162"/>
        <v>-14119372.600000001</v>
      </c>
      <c r="BB73" s="32">
        <f t="shared" si="162"/>
        <v>-14302394.800000001</v>
      </c>
      <c r="BC73" s="32">
        <f t="shared" si="162"/>
        <v>-14499311</v>
      </c>
      <c r="BD73" s="32">
        <f t="shared" si="162"/>
        <v>-14696316.6</v>
      </c>
      <c r="BE73" s="32">
        <f t="shared" si="162"/>
        <v>-14879338.800000001</v>
      </c>
      <c r="BF73" s="32">
        <f t="shared" si="162"/>
        <v>-15076255</v>
      </c>
      <c r="BG73" s="32">
        <f t="shared" si="162"/>
        <v>-15559277.199999999</v>
      </c>
      <c r="BH73" s="32">
        <f t="shared" si="162"/>
        <v>-15756193.4</v>
      </c>
      <c r="BI73" s="32">
        <f t="shared" si="162"/>
        <v>-15953109.6</v>
      </c>
      <c r="BJ73" s="32">
        <f t="shared" si="162"/>
        <v>-16136131.800000001</v>
      </c>
      <c r="BK73" s="32">
        <f t="shared" si="162"/>
        <v>-16333048</v>
      </c>
      <c r="BL73" s="32">
        <f t="shared" si="162"/>
        <v>-16515980.800000001</v>
      </c>
      <c r="BM73" s="32">
        <f t="shared" si="162"/>
        <v>-16712897</v>
      </c>
      <c r="BN73" s="32">
        <f t="shared" si="162"/>
        <v>-16909813.199999999</v>
      </c>
      <c r="BO73" s="32">
        <f t="shared" si="162"/>
        <v>-17092835.399999999</v>
      </c>
      <c r="BQ73" s="13"/>
      <c r="BR73" s="13"/>
      <c r="BS73" s="13"/>
      <c r="BT73" s="13"/>
      <c r="BU73" s="13"/>
    </row>
    <row r="74" spans="2:73">
      <c r="B74" s="94"/>
      <c r="C74" s="96" t="s">
        <v>127</v>
      </c>
      <c r="D74" s="96"/>
      <c r="E74" s="96"/>
      <c r="F74" s="96"/>
      <c r="G74" s="96"/>
      <c r="H74" s="32">
        <f>'【PL】事業計画（サンプル）'!K92</f>
        <v>0</v>
      </c>
      <c r="I74" s="32">
        <f>-'【PL】事業計画（サンプル）'!L92</f>
        <v>0</v>
      </c>
      <c r="J74" s="32">
        <f>-'【PL】事業計画（サンプル）'!M92</f>
        <v>0</v>
      </c>
      <c r="K74" s="32">
        <f>-'【PL】事業計画（サンプル）'!N92</f>
        <v>0</v>
      </c>
      <c r="L74" s="32">
        <f>-'【PL】事業計画（サンプル）'!O92</f>
        <v>0</v>
      </c>
      <c r="M74" s="32">
        <f>-'【PL】事業計画（サンプル）'!P92</f>
        <v>0</v>
      </c>
      <c r="N74" s="32">
        <f>-'【PL】事業計画（サンプル）'!Q92</f>
        <v>0</v>
      </c>
      <c r="O74" s="32">
        <f>-'【PL】事業計画（サンプル）'!R92</f>
        <v>0</v>
      </c>
      <c r="P74" s="32">
        <f>-'【PL】事業計画（サンプル）'!S92</f>
        <v>0</v>
      </c>
      <c r="Q74" s="32">
        <f>-'【PL】事業計画（サンプル）'!T92</f>
        <v>0</v>
      </c>
      <c r="R74" s="32">
        <f>-'【PL】事業計画（サンプル）'!U92</f>
        <v>0</v>
      </c>
      <c r="S74" s="32">
        <f>-'【PL】事業計画（サンプル）'!V92</f>
        <v>0</v>
      </c>
      <c r="T74" s="32">
        <f>-'【PL】事業計画（サンプル）'!W92</f>
        <v>0</v>
      </c>
      <c r="U74" s="32">
        <f>-'【PL】事業計画（サンプル）'!X92</f>
        <v>0</v>
      </c>
      <c r="V74" s="32">
        <f>-'【PL】事業計画（サンプル）'!Y92</f>
        <v>0</v>
      </c>
      <c r="W74" s="32">
        <f>-'【PL】事業計画（サンプル）'!Z92</f>
        <v>0</v>
      </c>
      <c r="X74" s="32">
        <f>-'【PL】事業計画（サンプル）'!AA92</f>
        <v>0</v>
      </c>
      <c r="Y74" s="32">
        <f>-'【PL】事業計画（サンプル）'!AB92</f>
        <v>0</v>
      </c>
      <c r="Z74" s="32">
        <f>-'【PL】事業計画（サンプル）'!AC92</f>
        <v>0</v>
      </c>
      <c r="AA74" s="32">
        <f>-'【PL】事業計画（サンプル）'!AD92</f>
        <v>0</v>
      </c>
      <c r="AB74" s="32">
        <f>-'【PL】事業計画（サンプル）'!AE92</f>
        <v>0</v>
      </c>
      <c r="AC74" s="32">
        <f>-'【PL】事業計画（サンプル）'!AF92</f>
        <v>0</v>
      </c>
      <c r="AD74" s="32">
        <f>-'【PL】事業計画（サンプル）'!AG92</f>
        <v>0</v>
      </c>
      <c r="AE74" s="32">
        <f>-'【PL】事業計画（サンプル）'!AH92</f>
        <v>0</v>
      </c>
      <c r="AF74" s="32">
        <f>-'【PL】事業計画（サンプル）'!AI92</f>
        <v>-495230.29333333374</v>
      </c>
      <c r="AG74" s="32">
        <f>-'【PL】事業計画（サンプル）'!AJ92</f>
        <v>-721431.94666666689</v>
      </c>
      <c r="AH74" s="32">
        <f>-'【PL】事業計画（サンプル）'!AK92</f>
        <v>-953996</v>
      </c>
      <c r="AI74" s="32">
        <f>-'【PL】事業計画（サンプル）'!AL92</f>
        <v>-1186560.0533333346</v>
      </c>
      <c r="AJ74" s="32">
        <f>-'【PL】事業計画（サンプル）'!AM92</f>
        <v>-1411605.4666666673</v>
      </c>
      <c r="AK74" s="32">
        <f>-'【PL】事業計画（サンプル）'!AN92</f>
        <v>-1643013.2800000005</v>
      </c>
      <c r="AL74" s="32">
        <f>-'【PL】事業計画（サンプル）'!AO92</f>
        <v>-1322902.4533333348</v>
      </c>
      <c r="AM74" s="32">
        <f>-'【PL】事業計画（サンプル）'!AP92</f>
        <v>-1553154.0266666673</v>
      </c>
      <c r="AN74" s="32">
        <f>-'【PL】事業計画（サンプル）'!AQ92</f>
        <v>-1783405.6000000015</v>
      </c>
      <c r="AO74" s="32">
        <f>-'【PL】事業計画（サンプル）'!AR92</f>
        <v>-2006138.5333333344</v>
      </c>
      <c r="AP74" s="32">
        <f>-'【PL】事業計画（サンプル）'!AS92</f>
        <v>-2235233.8666666686</v>
      </c>
      <c r="AQ74" s="32">
        <f>-'【PL】事業計画（サンプル）'!AT92</f>
        <v>-2266010.5600000019</v>
      </c>
      <c r="AR74" s="32">
        <f>-'【PL】事業計画（サンプル）'!AU92</f>
        <v>-2493949.6533333347</v>
      </c>
      <c r="AS74" s="32">
        <f>-'【PL】事業計画（サンプル）'!AV92</f>
        <v>-2723044.9866666691</v>
      </c>
      <c r="AT74" s="32">
        <f>-'【PL】事業計画（サンプル）'!AW92</f>
        <v>-2944621.680000003</v>
      </c>
      <c r="AU74" s="32">
        <f>-'【PL】事業計画（サンプル）'!AX92</f>
        <v>-3172560.7733333358</v>
      </c>
      <c r="AV74" s="32">
        <f>-'【PL】事業計画（サンプル）'!AY92</f>
        <v>-3392981.2266666689</v>
      </c>
      <c r="AW74" s="32">
        <f>-'【PL】事業計画（サンプル）'!AZ92</f>
        <v>-3620920.3200000036</v>
      </c>
      <c r="AX74" s="32">
        <f>-'【PL】事業計画（サンプル）'!BA92</f>
        <v>-3848859.4133333373</v>
      </c>
      <c r="AY74" s="32">
        <f>-'【PL】事業計画（サンプル）'!BB92</f>
        <v>-4069279.8666666704</v>
      </c>
      <c r="AZ74" s="32">
        <f>-'【PL】事業計画（サンプル）'!BC92</f>
        <v>-4297218.9600000028</v>
      </c>
      <c r="BA74" s="32">
        <f>-'【PL】事業計画（サンプル）'!BD92</f>
        <v>-4517639.4133333359</v>
      </c>
      <c r="BB74" s="32">
        <f>-'【PL】事業計画（サンプル）'!BE92</f>
        <v>-4744422.2666666685</v>
      </c>
      <c r="BC74" s="32">
        <f>-'【PL】事業計画（サンプル）'!BF92</f>
        <v>-4972361.3600000022</v>
      </c>
      <c r="BD74" s="32">
        <f>-'【PL】事業計画（サンプル）'!BG92</f>
        <v>-5192781.8133333344</v>
      </c>
      <c r="BE74" s="32">
        <f>-'【PL】事業計画（サンプル）'!BH92</f>
        <v>-5419564.6666666688</v>
      </c>
      <c r="BF74" s="32">
        <f>-'【PL】事業計画（サンプル）'!BI92</f>
        <v>-5519985.120000002</v>
      </c>
      <c r="BG74" s="32">
        <f>-'【PL】事業計画（サンプル）'!BJ92</f>
        <v>-5746767.9733333355</v>
      </c>
      <c r="BH74" s="32">
        <f>-'【PL】事業計画（サンプル）'!BK92</f>
        <v>-5973550.8266666671</v>
      </c>
      <c r="BI74" s="32">
        <f>-'【PL】事業計画（サンプル）'!BL92</f>
        <v>-6193971.2800000003</v>
      </c>
      <c r="BJ74" s="32">
        <f>-'【PL】事業計画（サンプル）'!BM92</f>
        <v>-6420754.1333333347</v>
      </c>
      <c r="BK74" s="32">
        <f>-'【PL】事業計画（サンプル）'!BN92</f>
        <v>-6640018.3466666657</v>
      </c>
      <c r="BL74" s="32">
        <f>-'【PL】事業計画（サンプル）'!BO92</f>
        <v>-6866801.2000000002</v>
      </c>
      <c r="BM74" s="32">
        <f>-'【PL】事業計画（サンプル）'!BP92</f>
        <v>-7093584.0533333318</v>
      </c>
      <c r="BN74" s="32">
        <f>-'【PL】事業計画（サンプル）'!BQ92</f>
        <v>-7314004.5066666668</v>
      </c>
      <c r="BO74" s="32">
        <f>-'【PL】事業計画（サンプル）'!BR92</f>
        <v>-7540787.3599999994</v>
      </c>
      <c r="BQ74" s="13"/>
      <c r="BR74" s="13"/>
      <c r="BS74" s="13"/>
      <c r="BT74" s="13"/>
      <c r="BU74" s="13"/>
    </row>
    <row r="75" spans="2:73">
      <c r="B75" s="97" t="s">
        <v>128</v>
      </c>
      <c r="C75" s="97"/>
      <c r="D75" s="97"/>
      <c r="E75" s="97"/>
      <c r="F75" s="97"/>
      <c r="G75" s="97"/>
      <c r="H75" s="32">
        <f>H76</f>
        <v>0</v>
      </c>
      <c r="I75" s="32">
        <f t="shared" ref="I75:BO75" si="163">I76</f>
        <v>0</v>
      </c>
      <c r="J75" s="32">
        <f t="shared" si="163"/>
        <v>0</v>
      </c>
      <c r="K75" s="32">
        <f t="shared" si="163"/>
        <v>0</v>
      </c>
      <c r="L75" s="32">
        <f t="shared" si="163"/>
        <v>0</v>
      </c>
      <c r="M75" s="32">
        <f t="shared" si="163"/>
        <v>0</v>
      </c>
      <c r="N75" s="32">
        <f t="shared" si="163"/>
        <v>0</v>
      </c>
      <c r="O75" s="32">
        <f t="shared" si="163"/>
        <v>0</v>
      </c>
      <c r="P75" s="32">
        <f t="shared" si="163"/>
        <v>0</v>
      </c>
      <c r="Q75" s="32">
        <f t="shared" si="163"/>
        <v>0</v>
      </c>
      <c r="R75" s="32">
        <f t="shared" si="163"/>
        <v>0</v>
      </c>
      <c r="S75" s="32">
        <f t="shared" si="163"/>
        <v>0</v>
      </c>
      <c r="T75" s="32">
        <f t="shared" si="163"/>
        <v>0</v>
      </c>
      <c r="U75" s="32">
        <f t="shared" si="163"/>
        <v>0</v>
      </c>
      <c r="V75" s="32">
        <f t="shared" si="163"/>
        <v>0</v>
      </c>
      <c r="W75" s="32">
        <f t="shared" si="163"/>
        <v>0</v>
      </c>
      <c r="X75" s="32">
        <f t="shared" si="163"/>
        <v>0</v>
      </c>
      <c r="Y75" s="32">
        <f t="shared" si="163"/>
        <v>0</v>
      </c>
      <c r="Z75" s="32">
        <f t="shared" si="163"/>
        <v>0</v>
      </c>
      <c r="AA75" s="32">
        <f t="shared" si="163"/>
        <v>0</v>
      </c>
      <c r="AB75" s="32">
        <f t="shared" si="163"/>
        <v>0</v>
      </c>
      <c r="AC75" s="32">
        <f t="shared" si="163"/>
        <v>0</v>
      </c>
      <c r="AD75" s="32">
        <f t="shared" si="163"/>
        <v>0</v>
      </c>
      <c r="AE75" s="32">
        <f t="shared" si="163"/>
        <v>0</v>
      </c>
      <c r="AF75" s="32">
        <f t="shared" si="163"/>
        <v>0</v>
      </c>
      <c r="AG75" s="32">
        <f t="shared" si="163"/>
        <v>0</v>
      </c>
      <c r="AH75" s="32">
        <f t="shared" si="163"/>
        <v>0</v>
      </c>
      <c r="AI75" s="32">
        <f t="shared" si="163"/>
        <v>0</v>
      </c>
      <c r="AJ75" s="32">
        <f t="shared" si="163"/>
        <v>0</v>
      </c>
      <c r="AK75" s="32">
        <f t="shared" si="163"/>
        <v>0</v>
      </c>
      <c r="AL75" s="32">
        <f t="shared" si="163"/>
        <v>0</v>
      </c>
      <c r="AM75" s="32">
        <f t="shared" si="163"/>
        <v>0</v>
      </c>
      <c r="AN75" s="32">
        <f t="shared" si="163"/>
        <v>0</v>
      </c>
      <c r="AO75" s="32">
        <f t="shared" si="163"/>
        <v>0</v>
      </c>
      <c r="AP75" s="32">
        <f t="shared" si="163"/>
        <v>0</v>
      </c>
      <c r="AQ75" s="32">
        <f t="shared" si="163"/>
        <v>0</v>
      </c>
      <c r="AR75" s="32">
        <f t="shared" si="163"/>
        <v>0</v>
      </c>
      <c r="AS75" s="32">
        <f t="shared" si="163"/>
        <v>0</v>
      </c>
      <c r="AT75" s="32">
        <f t="shared" si="163"/>
        <v>0</v>
      </c>
      <c r="AU75" s="32">
        <f t="shared" si="163"/>
        <v>0</v>
      </c>
      <c r="AV75" s="32">
        <f t="shared" si="163"/>
        <v>0</v>
      </c>
      <c r="AW75" s="32">
        <f t="shared" si="163"/>
        <v>0</v>
      </c>
      <c r="AX75" s="32">
        <f t="shared" si="163"/>
        <v>0</v>
      </c>
      <c r="AY75" s="32">
        <f t="shared" si="163"/>
        <v>0</v>
      </c>
      <c r="AZ75" s="32">
        <f t="shared" si="163"/>
        <v>0</v>
      </c>
      <c r="BA75" s="32">
        <f t="shared" si="163"/>
        <v>0</v>
      </c>
      <c r="BB75" s="32">
        <f t="shared" si="163"/>
        <v>0</v>
      </c>
      <c r="BC75" s="32">
        <f t="shared" si="163"/>
        <v>0</v>
      </c>
      <c r="BD75" s="32">
        <f t="shared" si="163"/>
        <v>0</v>
      </c>
      <c r="BE75" s="32">
        <f t="shared" si="163"/>
        <v>0</v>
      </c>
      <c r="BF75" s="32">
        <f t="shared" si="163"/>
        <v>0</v>
      </c>
      <c r="BG75" s="32">
        <f t="shared" si="163"/>
        <v>0</v>
      </c>
      <c r="BH75" s="32">
        <f t="shared" si="163"/>
        <v>0</v>
      </c>
      <c r="BI75" s="32">
        <f t="shared" si="163"/>
        <v>0</v>
      </c>
      <c r="BJ75" s="32">
        <f t="shared" si="163"/>
        <v>0</v>
      </c>
      <c r="BK75" s="32">
        <f t="shared" si="163"/>
        <v>0</v>
      </c>
      <c r="BL75" s="32">
        <f t="shared" si="163"/>
        <v>0</v>
      </c>
      <c r="BM75" s="32">
        <f t="shared" si="163"/>
        <v>0</v>
      </c>
      <c r="BN75" s="32">
        <f t="shared" si="163"/>
        <v>0</v>
      </c>
      <c r="BO75" s="32">
        <f t="shared" si="163"/>
        <v>0</v>
      </c>
      <c r="BQ75" s="13"/>
      <c r="BR75" s="13"/>
      <c r="BS75" s="13"/>
      <c r="BT75" s="13"/>
      <c r="BU75" s="13"/>
    </row>
    <row r="76" spans="2:73">
      <c r="B76" s="94"/>
      <c r="C76" s="96" t="s">
        <v>129</v>
      </c>
      <c r="D76" s="96"/>
      <c r="E76" s="96"/>
      <c r="F76" s="96"/>
      <c r="G76" s="96"/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Q76" s="13"/>
      <c r="BR76" s="13"/>
      <c r="BS76" s="13"/>
      <c r="BT76" s="13"/>
      <c r="BU76" s="13"/>
    </row>
    <row r="77" spans="2:73">
      <c r="B77" s="97" t="s">
        <v>130</v>
      </c>
      <c r="C77" s="97"/>
      <c r="D77" s="97"/>
      <c r="E77" s="97"/>
      <c r="F77" s="97"/>
      <c r="G77" s="97"/>
      <c r="H77" s="32">
        <f>H78</f>
        <v>50000000</v>
      </c>
      <c r="I77" s="32">
        <f t="shared" ref="I77:BO77" si="164">I78</f>
        <v>0</v>
      </c>
      <c r="J77" s="32">
        <f t="shared" si="164"/>
        <v>0</v>
      </c>
      <c r="K77" s="32">
        <f t="shared" si="164"/>
        <v>0</v>
      </c>
      <c r="L77" s="32">
        <f t="shared" si="164"/>
        <v>0</v>
      </c>
      <c r="M77" s="32">
        <f t="shared" si="164"/>
        <v>0</v>
      </c>
      <c r="N77" s="32">
        <f t="shared" si="164"/>
        <v>0</v>
      </c>
      <c r="O77" s="32">
        <f t="shared" si="164"/>
        <v>0</v>
      </c>
      <c r="P77" s="32">
        <f t="shared" si="164"/>
        <v>0</v>
      </c>
      <c r="Q77" s="32">
        <f t="shared" si="164"/>
        <v>50000000</v>
      </c>
      <c r="R77" s="32">
        <f t="shared" si="164"/>
        <v>0</v>
      </c>
      <c r="S77" s="32">
        <f t="shared" si="164"/>
        <v>0</v>
      </c>
      <c r="T77" s="32">
        <f t="shared" si="164"/>
        <v>0</v>
      </c>
      <c r="U77" s="32">
        <f t="shared" si="164"/>
        <v>0</v>
      </c>
      <c r="V77" s="32">
        <f t="shared" si="164"/>
        <v>0</v>
      </c>
      <c r="W77" s="32">
        <f t="shared" si="164"/>
        <v>0</v>
      </c>
      <c r="X77" s="32">
        <f t="shared" si="164"/>
        <v>0</v>
      </c>
      <c r="Y77" s="32">
        <f t="shared" si="164"/>
        <v>60000000</v>
      </c>
      <c r="Z77" s="32">
        <f t="shared" si="164"/>
        <v>0</v>
      </c>
      <c r="AA77" s="32">
        <f t="shared" si="164"/>
        <v>0</v>
      </c>
      <c r="AB77" s="32">
        <f t="shared" si="164"/>
        <v>0</v>
      </c>
      <c r="AC77" s="32">
        <f t="shared" si="164"/>
        <v>0</v>
      </c>
      <c r="AD77" s="32">
        <f t="shared" si="164"/>
        <v>0</v>
      </c>
      <c r="AE77" s="32">
        <f t="shared" si="164"/>
        <v>0</v>
      </c>
      <c r="AF77" s="32">
        <f t="shared" si="164"/>
        <v>0</v>
      </c>
      <c r="AG77" s="32">
        <f t="shared" si="164"/>
        <v>0</v>
      </c>
      <c r="AH77" s="32">
        <f t="shared" si="164"/>
        <v>0</v>
      </c>
      <c r="AI77" s="32">
        <f t="shared" si="164"/>
        <v>0</v>
      </c>
      <c r="AJ77" s="32">
        <f t="shared" si="164"/>
        <v>0</v>
      </c>
      <c r="AK77" s="32">
        <f t="shared" si="164"/>
        <v>0</v>
      </c>
      <c r="AL77" s="32">
        <f t="shared" si="164"/>
        <v>0</v>
      </c>
      <c r="AM77" s="32">
        <f t="shared" si="164"/>
        <v>0</v>
      </c>
      <c r="AN77" s="32">
        <f t="shared" si="164"/>
        <v>0</v>
      </c>
      <c r="AO77" s="32">
        <f t="shared" si="164"/>
        <v>0</v>
      </c>
      <c r="AP77" s="32">
        <f t="shared" si="164"/>
        <v>0</v>
      </c>
      <c r="AQ77" s="32">
        <f t="shared" si="164"/>
        <v>0</v>
      </c>
      <c r="AR77" s="32">
        <f t="shared" si="164"/>
        <v>0</v>
      </c>
      <c r="AS77" s="32">
        <f t="shared" si="164"/>
        <v>0</v>
      </c>
      <c r="AT77" s="32">
        <f t="shared" si="164"/>
        <v>0</v>
      </c>
      <c r="AU77" s="32">
        <f t="shared" si="164"/>
        <v>0</v>
      </c>
      <c r="AV77" s="32">
        <f t="shared" si="164"/>
        <v>0</v>
      </c>
      <c r="AW77" s="32">
        <f t="shared" si="164"/>
        <v>0</v>
      </c>
      <c r="AX77" s="32">
        <f t="shared" si="164"/>
        <v>0</v>
      </c>
      <c r="AY77" s="32">
        <f t="shared" si="164"/>
        <v>0</v>
      </c>
      <c r="AZ77" s="32">
        <f t="shared" si="164"/>
        <v>0</v>
      </c>
      <c r="BA77" s="32">
        <f t="shared" si="164"/>
        <v>0</v>
      </c>
      <c r="BB77" s="32">
        <f t="shared" si="164"/>
        <v>0</v>
      </c>
      <c r="BC77" s="32">
        <f t="shared" si="164"/>
        <v>0</v>
      </c>
      <c r="BD77" s="32">
        <f t="shared" si="164"/>
        <v>0</v>
      </c>
      <c r="BE77" s="32">
        <f t="shared" si="164"/>
        <v>0</v>
      </c>
      <c r="BF77" s="32">
        <f t="shared" si="164"/>
        <v>0</v>
      </c>
      <c r="BG77" s="32">
        <f t="shared" si="164"/>
        <v>0</v>
      </c>
      <c r="BH77" s="32">
        <f t="shared" si="164"/>
        <v>0</v>
      </c>
      <c r="BI77" s="32">
        <f t="shared" si="164"/>
        <v>0</v>
      </c>
      <c r="BJ77" s="32">
        <f t="shared" si="164"/>
        <v>0</v>
      </c>
      <c r="BK77" s="32">
        <f t="shared" si="164"/>
        <v>0</v>
      </c>
      <c r="BL77" s="32">
        <f t="shared" si="164"/>
        <v>0</v>
      </c>
      <c r="BM77" s="32">
        <f t="shared" si="164"/>
        <v>0</v>
      </c>
      <c r="BN77" s="32">
        <f t="shared" si="164"/>
        <v>0</v>
      </c>
      <c r="BO77" s="32">
        <f t="shared" si="164"/>
        <v>0</v>
      </c>
      <c r="BQ77" s="13"/>
      <c r="BR77" s="13"/>
      <c r="BS77" s="13"/>
      <c r="BT77" s="13"/>
      <c r="BU77" s="13"/>
    </row>
    <row r="78" spans="2:73">
      <c r="B78" s="94"/>
      <c r="C78" s="96" t="s">
        <v>131</v>
      </c>
      <c r="D78" s="96"/>
      <c r="E78" s="96"/>
      <c r="F78" s="96"/>
      <c r="G78" s="96"/>
      <c r="H78" s="23">
        <v>50000000</v>
      </c>
      <c r="I78" s="23"/>
      <c r="J78" s="23"/>
      <c r="K78" s="23"/>
      <c r="L78" s="23"/>
      <c r="M78" s="23"/>
      <c r="N78" s="23"/>
      <c r="O78" s="23"/>
      <c r="P78" s="23"/>
      <c r="Q78" s="23">
        <v>50000000</v>
      </c>
      <c r="R78" s="23"/>
      <c r="S78" s="23"/>
      <c r="T78" s="23"/>
      <c r="U78" s="23"/>
      <c r="V78" s="23"/>
      <c r="W78" s="23"/>
      <c r="X78" s="23"/>
      <c r="Y78" s="23">
        <v>60000000</v>
      </c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Q78" s="13"/>
      <c r="BR78" s="13"/>
      <c r="BS78" s="13"/>
      <c r="BT78" s="13"/>
      <c r="BU78" s="13"/>
    </row>
    <row r="79" spans="2:73">
      <c r="B79" s="97" t="s">
        <v>132</v>
      </c>
      <c r="C79" s="97"/>
      <c r="D79" s="97"/>
      <c r="E79" s="97"/>
      <c r="F79" s="97"/>
      <c r="G79" s="97"/>
      <c r="H79" s="32">
        <f>H71+H75+H77</f>
        <v>46100000</v>
      </c>
      <c r="I79" s="32">
        <f t="shared" ref="I79:BO79" si="165">I71+I75+I77</f>
        <v>-5294000</v>
      </c>
      <c r="J79" s="32">
        <f t="shared" si="165"/>
        <v>-5294000</v>
      </c>
      <c r="K79" s="32">
        <f t="shared" si="165"/>
        <v>-5294000</v>
      </c>
      <c r="L79" s="32">
        <f t="shared" si="165"/>
        <v>-5294000</v>
      </c>
      <c r="M79" s="32">
        <f t="shared" si="165"/>
        <v>-5324000</v>
      </c>
      <c r="N79" s="32">
        <f t="shared" si="165"/>
        <v>-6309157.5999999996</v>
      </c>
      <c r="O79" s="32">
        <f t="shared" si="165"/>
        <v>-6256861.0666666673</v>
      </c>
      <c r="P79" s="32">
        <f t="shared" si="165"/>
        <v>-6176985.2000000002</v>
      </c>
      <c r="Q79" s="32">
        <f t="shared" si="165"/>
        <v>43532780.06666667</v>
      </c>
      <c r="R79" s="32">
        <f t="shared" si="165"/>
        <v>-6437345.2666666657</v>
      </c>
      <c r="S79" s="32">
        <f t="shared" si="165"/>
        <v>-6333361.2000000002</v>
      </c>
      <c r="T79" s="32">
        <f t="shared" si="165"/>
        <v>-6468373.7333333334</v>
      </c>
      <c r="U79" s="32">
        <f t="shared" si="165"/>
        <v>-6570719.666666666</v>
      </c>
      <c r="V79" s="32">
        <f t="shared" si="165"/>
        <v>-4781035.333333333</v>
      </c>
      <c r="W79" s="32">
        <f t="shared" si="165"/>
        <v>-4551519.5333333323</v>
      </c>
      <c r="X79" s="32">
        <f t="shared" si="165"/>
        <v>-4207001.5333333323</v>
      </c>
      <c r="Y79" s="32">
        <f t="shared" si="165"/>
        <v>56099044.666666664</v>
      </c>
      <c r="Z79" s="32">
        <f t="shared" si="165"/>
        <v>-4197564.333333333</v>
      </c>
      <c r="AA79" s="32">
        <f t="shared" si="165"/>
        <v>-3997171.1333333338</v>
      </c>
      <c r="AB79" s="32">
        <f t="shared" si="165"/>
        <v>-3728322.5333333323</v>
      </c>
      <c r="AC79" s="32">
        <f t="shared" si="165"/>
        <v>-3418581.1333333338</v>
      </c>
      <c r="AD79" s="32">
        <f t="shared" si="165"/>
        <v>-3144420.9333333327</v>
      </c>
      <c r="AE79" s="32">
        <f t="shared" si="165"/>
        <v>-3290025.333333333</v>
      </c>
      <c r="AF79" s="32">
        <f t="shared" si="165"/>
        <v>-3567056.6266666669</v>
      </c>
      <c r="AG79" s="32">
        <f t="shared" si="165"/>
        <v>-3702842.8799999994</v>
      </c>
      <c r="AH79" s="32">
        <f t="shared" si="165"/>
        <v>-1509389.4666666668</v>
      </c>
      <c r="AI79" s="32">
        <f t="shared" si="165"/>
        <v>-1190343.3866666667</v>
      </c>
      <c r="AJ79" s="32">
        <f t="shared" si="165"/>
        <v>-833978.66666666651</v>
      </c>
      <c r="AK79" s="32">
        <f t="shared" si="165"/>
        <v>-469992.94666666468</v>
      </c>
      <c r="AL79" s="32">
        <f t="shared" si="165"/>
        <v>2698837.4133333322</v>
      </c>
      <c r="AM79" s="32">
        <f t="shared" si="165"/>
        <v>2161088.7733333353</v>
      </c>
      <c r="AN79" s="32">
        <f t="shared" si="165"/>
        <v>2476666.1333333347</v>
      </c>
      <c r="AO79" s="32">
        <f t="shared" si="165"/>
        <v>2829562.1333333338</v>
      </c>
      <c r="AP79" s="32">
        <f t="shared" si="165"/>
        <v>3190079.1333333352</v>
      </c>
      <c r="AQ79" s="32">
        <f t="shared" si="165"/>
        <v>3302240.7733333339</v>
      </c>
      <c r="AR79" s="32">
        <f t="shared" si="165"/>
        <v>3584023.4133333373</v>
      </c>
      <c r="AS79" s="32">
        <f t="shared" si="165"/>
        <v>3894975.8133333353</v>
      </c>
      <c r="AT79" s="32">
        <f t="shared" si="165"/>
        <v>4243157.4533333331</v>
      </c>
      <c r="AU79" s="32">
        <f t="shared" si="165"/>
        <v>4601940.0933333356</v>
      </c>
      <c r="AV79" s="32">
        <f t="shared" si="165"/>
        <v>4921567.3733333386</v>
      </c>
      <c r="AW79" s="32">
        <f t="shared" si="165"/>
        <v>5277459.4133333359</v>
      </c>
      <c r="AX79" s="32">
        <f t="shared" si="165"/>
        <v>5586588.0533333346</v>
      </c>
      <c r="AY79" s="32">
        <f t="shared" si="165"/>
        <v>5936015.3333333358</v>
      </c>
      <c r="AZ79" s="32">
        <f t="shared" si="165"/>
        <v>6291907.3733333405</v>
      </c>
      <c r="BA79" s="32">
        <f t="shared" si="165"/>
        <v>6608554.653333338</v>
      </c>
      <c r="BB79" s="32">
        <f t="shared" si="165"/>
        <v>6965602.9333333382</v>
      </c>
      <c r="BC79" s="32">
        <f t="shared" si="165"/>
        <v>7274820.9733333373</v>
      </c>
      <c r="BD79" s="32">
        <f t="shared" si="165"/>
        <v>7621268.2533333376</v>
      </c>
      <c r="BE79" s="32">
        <f t="shared" si="165"/>
        <v>7978316.5333333341</v>
      </c>
      <c r="BF79" s="32">
        <f t="shared" si="165"/>
        <v>8415053.2133333348</v>
      </c>
      <c r="BG79" s="32">
        <f t="shared" si="165"/>
        <v>8469121.493333336</v>
      </c>
      <c r="BH79" s="32">
        <f t="shared" si="165"/>
        <v>8779495.7733333372</v>
      </c>
      <c r="BI79" s="32">
        <f t="shared" si="165"/>
        <v>9126032.4533333369</v>
      </c>
      <c r="BJ79" s="32">
        <f t="shared" si="165"/>
        <v>9480100.7333333325</v>
      </c>
      <c r="BK79" s="32">
        <f t="shared" si="165"/>
        <v>9797993.6533333343</v>
      </c>
      <c r="BL79" s="32">
        <f t="shared" si="165"/>
        <v>10152151.333333336</v>
      </c>
      <c r="BM79" s="32">
        <f t="shared" si="165"/>
        <v>10459545.613333333</v>
      </c>
      <c r="BN79" s="32">
        <f t="shared" si="165"/>
        <v>10806082.293333333</v>
      </c>
      <c r="BO79" s="32">
        <f t="shared" si="165"/>
        <v>11160150.57333333</v>
      </c>
      <c r="BQ79" s="13"/>
      <c r="BR79" s="13"/>
      <c r="BS79" s="13"/>
      <c r="BT79" s="13"/>
      <c r="BU79" s="13"/>
    </row>
    <row r="80" spans="2:73">
      <c r="B80" s="97" t="s">
        <v>133</v>
      </c>
      <c r="C80" s="97"/>
      <c r="D80" s="97"/>
      <c r="E80" s="97"/>
      <c r="F80" s="97"/>
      <c r="G80" s="97"/>
      <c r="H80" s="32">
        <v>0</v>
      </c>
      <c r="I80" s="32">
        <f>H81</f>
        <v>46100000</v>
      </c>
      <c r="J80" s="32">
        <f t="shared" ref="J80:BO80" si="166">I81</f>
        <v>40806000</v>
      </c>
      <c r="K80" s="32">
        <f t="shared" si="166"/>
        <v>35512000</v>
      </c>
      <c r="L80" s="32">
        <f t="shared" si="166"/>
        <v>30218000</v>
      </c>
      <c r="M80" s="32">
        <f t="shared" si="166"/>
        <v>24924000</v>
      </c>
      <c r="N80" s="32">
        <f t="shared" si="166"/>
        <v>19600000</v>
      </c>
      <c r="O80" s="32">
        <f t="shared" si="166"/>
        <v>13290842.4</v>
      </c>
      <c r="P80" s="32">
        <f t="shared" si="166"/>
        <v>7033981.333333333</v>
      </c>
      <c r="Q80" s="32">
        <f t="shared" si="166"/>
        <v>856996.13333333284</v>
      </c>
      <c r="R80" s="32">
        <f t="shared" si="166"/>
        <v>44389776.200000003</v>
      </c>
      <c r="S80" s="32">
        <f t="shared" si="166"/>
        <v>37952430.933333337</v>
      </c>
      <c r="T80" s="32">
        <f t="shared" si="166"/>
        <v>31619069.733333338</v>
      </c>
      <c r="U80" s="32">
        <f t="shared" si="166"/>
        <v>25150696.000000004</v>
      </c>
      <c r="V80" s="32">
        <f t="shared" si="166"/>
        <v>18579976.333333336</v>
      </c>
      <c r="W80" s="32">
        <f t="shared" si="166"/>
        <v>13798941.000000004</v>
      </c>
      <c r="X80" s="32">
        <f t="shared" si="166"/>
        <v>9247421.4666666724</v>
      </c>
      <c r="Y80" s="32">
        <f t="shared" si="166"/>
        <v>5040419.9333333401</v>
      </c>
      <c r="Z80" s="32">
        <f t="shared" si="166"/>
        <v>61139464.600000001</v>
      </c>
      <c r="AA80" s="32">
        <f t="shared" si="166"/>
        <v>56941900.266666666</v>
      </c>
      <c r="AB80" s="32">
        <f t="shared" si="166"/>
        <v>52944729.133333333</v>
      </c>
      <c r="AC80" s="32">
        <f t="shared" si="166"/>
        <v>49216406.600000001</v>
      </c>
      <c r="AD80" s="32">
        <f t="shared" si="166"/>
        <v>45797825.466666669</v>
      </c>
      <c r="AE80" s="32">
        <f t="shared" si="166"/>
        <v>42653404.533333339</v>
      </c>
      <c r="AF80" s="32">
        <f t="shared" si="166"/>
        <v>39363379.200000003</v>
      </c>
      <c r="AG80" s="32">
        <f t="shared" si="166"/>
        <v>35796322.573333338</v>
      </c>
      <c r="AH80" s="32">
        <f t="shared" si="166"/>
        <v>32093479.693333339</v>
      </c>
      <c r="AI80" s="32">
        <f t="shared" si="166"/>
        <v>30584090.226666674</v>
      </c>
      <c r="AJ80" s="32">
        <f t="shared" si="166"/>
        <v>29393746.840000007</v>
      </c>
      <c r="AK80" s="32">
        <f t="shared" si="166"/>
        <v>28559768.173333339</v>
      </c>
      <c r="AL80" s="32">
        <f t="shared" si="166"/>
        <v>28089775.226666674</v>
      </c>
      <c r="AM80" s="32">
        <f t="shared" si="166"/>
        <v>30788612.640000008</v>
      </c>
      <c r="AN80" s="32">
        <f t="shared" si="166"/>
        <v>32949701.413333341</v>
      </c>
      <c r="AO80" s="32">
        <f t="shared" si="166"/>
        <v>35426367.546666674</v>
      </c>
      <c r="AP80" s="32">
        <f t="shared" si="166"/>
        <v>38255929.680000007</v>
      </c>
      <c r="AQ80" s="32">
        <f t="shared" si="166"/>
        <v>41446008.81333334</v>
      </c>
      <c r="AR80" s="32">
        <f t="shared" si="166"/>
        <v>44748249.586666673</v>
      </c>
      <c r="AS80" s="32">
        <f t="shared" si="166"/>
        <v>48332273.000000007</v>
      </c>
      <c r="AT80" s="32">
        <f t="shared" si="166"/>
        <v>52227248.81333334</v>
      </c>
      <c r="AU80" s="32">
        <f t="shared" si="166"/>
        <v>56470406.266666673</v>
      </c>
      <c r="AV80" s="32">
        <f t="shared" si="166"/>
        <v>61072346.360000007</v>
      </c>
      <c r="AW80" s="32">
        <f t="shared" si="166"/>
        <v>65993913.733333349</v>
      </c>
      <c r="AX80" s="32">
        <f t="shared" si="166"/>
        <v>71271373.146666691</v>
      </c>
      <c r="AY80" s="32">
        <f t="shared" si="166"/>
        <v>76857961.200000018</v>
      </c>
      <c r="AZ80" s="32">
        <f t="shared" si="166"/>
        <v>82793976.533333361</v>
      </c>
      <c r="BA80" s="32">
        <f t="shared" si="166"/>
        <v>89085883.906666696</v>
      </c>
      <c r="BB80" s="32">
        <f t="shared" si="166"/>
        <v>95694438.560000032</v>
      </c>
      <c r="BC80" s="32">
        <f t="shared" si="166"/>
        <v>102660041.49333337</v>
      </c>
      <c r="BD80" s="32">
        <f t="shared" si="166"/>
        <v>109934862.46666671</v>
      </c>
      <c r="BE80" s="32">
        <f t="shared" si="166"/>
        <v>117556130.72000006</v>
      </c>
      <c r="BF80" s="32">
        <f t="shared" si="166"/>
        <v>125534447.25333339</v>
      </c>
      <c r="BG80" s="32">
        <f t="shared" si="166"/>
        <v>133949500.46666673</v>
      </c>
      <c r="BH80" s="32">
        <f t="shared" si="166"/>
        <v>142418621.96000007</v>
      </c>
      <c r="BI80" s="32">
        <f t="shared" si="166"/>
        <v>151198117.73333341</v>
      </c>
      <c r="BJ80" s="32">
        <f t="shared" si="166"/>
        <v>160324150.18666676</v>
      </c>
      <c r="BK80" s="32">
        <f t="shared" si="166"/>
        <v>169804250.92000008</v>
      </c>
      <c r="BL80" s="32">
        <f t="shared" si="166"/>
        <v>179602244.57333341</v>
      </c>
      <c r="BM80" s="32">
        <f t="shared" si="166"/>
        <v>189754395.90666676</v>
      </c>
      <c r="BN80" s="32">
        <f t="shared" si="166"/>
        <v>200213941.5200001</v>
      </c>
      <c r="BO80" s="32">
        <f t="shared" si="166"/>
        <v>211020023.81333342</v>
      </c>
      <c r="BQ80" s="13"/>
      <c r="BR80" s="13"/>
      <c r="BS80" s="13"/>
      <c r="BT80" s="13"/>
      <c r="BU80" s="13"/>
    </row>
    <row r="81" spans="2:73">
      <c r="B81" s="97" t="s">
        <v>134</v>
      </c>
      <c r="C81" s="97"/>
      <c r="D81" s="97"/>
      <c r="E81" s="97"/>
      <c r="F81" s="97"/>
      <c r="G81" s="97"/>
      <c r="H81" s="32">
        <f>H79+H80</f>
        <v>46100000</v>
      </c>
      <c r="I81" s="32">
        <f>I79+I80</f>
        <v>40806000</v>
      </c>
      <c r="J81" s="32">
        <f t="shared" ref="J81:BO81" si="167">J79+J80</f>
        <v>35512000</v>
      </c>
      <c r="K81" s="32">
        <f t="shared" si="167"/>
        <v>30218000</v>
      </c>
      <c r="L81" s="32">
        <f t="shared" si="167"/>
        <v>24924000</v>
      </c>
      <c r="M81" s="32">
        <f t="shared" si="167"/>
        <v>19600000</v>
      </c>
      <c r="N81" s="32">
        <f t="shared" si="167"/>
        <v>13290842.4</v>
      </c>
      <c r="O81" s="32">
        <f t="shared" si="167"/>
        <v>7033981.333333333</v>
      </c>
      <c r="P81" s="32">
        <f t="shared" si="167"/>
        <v>856996.13333333284</v>
      </c>
      <c r="Q81" s="32">
        <f t="shared" si="167"/>
        <v>44389776.200000003</v>
      </c>
      <c r="R81" s="32">
        <f t="shared" si="167"/>
        <v>37952430.933333337</v>
      </c>
      <c r="S81" s="32">
        <f t="shared" si="167"/>
        <v>31619069.733333338</v>
      </c>
      <c r="T81" s="32">
        <f t="shared" si="167"/>
        <v>25150696.000000004</v>
      </c>
      <c r="U81" s="32">
        <f t="shared" si="167"/>
        <v>18579976.333333336</v>
      </c>
      <c r="V81" s="32">
        <f t="shared" si="167"/>
        <v>13798941.000000004</v>
      </c>
      <c r="W81" s="32">
        <f t="shared" si="167"/>
        <v>9247421.4666666724</v>
      </c>
      <c r="X81" s="32">
        <f t="shared" si="167"/>
        <v>5040419.9333333401</v>
      </c>
      <c r="Y81" s="32">
        <f t="shared" si="167"/>
        <v>61139464.600000001</v>
      </c>
      <c r="Z81" s="32">
        <f t="shared" si="167"/>
        <v>56941900.266666666</v>
      </c>
      <c r="AA81" s="32">
        <f t="shared" si="167"/>
        <v>52944729.133333333</v>
      </c>
      <c r="AB81" s="32">
        <f t="shared" si="167"/>
        <v>49216406.600000001</v>
      </c>
      <c r="AC81" s="32">
        <f t="shared" si="167"/>
        <v>45797825.466666669</v>
      </c>
      <c r="AD81" s="32">
        <f t="shared" si="167"/>
        <v>42653404.533333339</v>
      </c>
      <c r="AE81" s="32">
        <f t="shared" si="167"/>
        <v>39363379.200000003</v>
      </c>
      <c r="AF81" s="32">
        <f t="shared" si="167"/>
        <v>35796322.573333338</v>
      </c>
      <c r="AG81" s="32">
        <f t="shared" si="167"/>
        <v>32093479.693333339</v>
      </c>
      <c r="AH81" s="32">
        <f t="shared" si="167"/>
        <v>30584090.226666674</v>
      </c>
      <c r="AI81" s="32">
        <f t="shared" si="167"/>
        <v>29393746.840000007</v>
      </c>
      <c r="AJ81" s="32">
        <f t="shared" si="167"/>
        <v>28559768.173333339</v>
      </c>
      <c r="AK81" s="32">
        <f t="shared" si="167"/>
        <v>28089775.226666674</v>
      </c>
      <c r="AL81" s="32">
        <f t="shared" si="167"/>
        <v>30788612.640000008</v>
      </c>
      <c r="AM81" s="32">
        <f t="shared" si="167"/>
        <v>32949701.413333341</v>
      </c>
      <c r="AN81" s="32">
        <f t="shared" si="167"/>
        <v>35426367.546666674</v>
      </c>
      <c r="AO81" s="32">
        <f t="shared" si="167"/>
        <v>38255929.680000007</v>
      </c>
      <c r="AP81" s="32">
        <f t="shared" si="167"/>
        <v>41446008.81333334</v>
      </c>
      <c r="AQ81" s="32">
        <f t="shared" si="167"/>
        <v>44748249.586666673</v>
      </c>
      <c r="AR81" s="32">
        <f t="shared" si="167"/>
        <v>48332273.000000007</v>
      </c>
      <c r="AS81" s="32">
        <f t="shared" si="167"/>
        <v>52227248.81333334</v>
      </c>
      <c r="AT81" s="32">
        <f t="shared" si="167"/>
        <v>56470406.266666673</v>
      </c>
      <c r="AU81" s="32">
        <f t="shared" si="167"/>
        <v>61072346.360000007</v>
      </c>
      <c r="AV81" s="32">
        <f t="shared" si="167"/>
        <v>65993913.733333349</v>
      </c>
      <c r="AW81" s="32">
        <f t="shared" si="167"/>
        <v>71271373.146666691</v>
      </c>
      <c r="AX81" s="32">
        <f t="shared" si="167"/>
        <v>76857961.200000018</v>
      </c>
      <c r="AY81" s="32">
        <f t="shared" si="167"/>
        <v>82793976.533333361</v>
      </c>
      <c r="AZ81" s="32">
        <f t="shared" si="167"/>
        <v>89085883.906666696</v>
      </c>
      <c r="BA81" s="32">
        <f t="shared" si="167"/>
        <v>95694438.560000032</v>
      </c>
      <c r="BB81" s="32">
        <f t="shared" si="167"/>
        <v>102660041.49333337</v>
      </c>
      <c r="BC81" s="32">
        <f t="shared" si="167"/>
        <v>109934862.46666671</v>
      </c>
      <c r="BD81" s="32">
        <f t="shared" si="167"/>
        <v>117556130.72000006</v>
      </c>
      <c r="BE81" s="32">
        <f t="shared" si="167"/>
        <v>125534447.25333339</v>
      </c>
      <c r="BF81" s="32">
        <f t="shared" si="167"/>
        <v>133949500.46666673</v>
      </c>
      <c r="BG81" s="32">
        <f t="shared" si="167"/>
        <v>142418621.96000007</v>
      </c>
      <c r="BH81" s="32">
        <f t="shared" si="167"/>
        <v>151198117.73333341</v>
      </c>
      <c r="BI81" s="32">
        <f t="shared" si="167"/>
        <v>160324150.18666676</v>
      </c>
      <c r="BJ81" s="32">
        <f t="shared" si="167"/>
        <v>169804250.92000008</v>
      </c>
      <c r="BK81" s="32">
        <f t="shared" si="167"/>
        <v>179602244.57333341</v>
      </c>
      <c r="BL81" s="32">
        <f t="shared" si="167"/>
        <v>189754395.90666676</v>
      </c>
      <c r="BM81" s="32">
        <f t="shared" si="167"/>
        <v>200213941.5200001</v>
      </c>
      <c r="BN81" s="32">
        <f t="shared" si="167"/>
        <v>211020023.81333342</v>
      </c>
      <c r="BO81" s="32">
        <f t="shared" si="167"/>
        <v>222180174.38666674</v>
      </c>
      <c r="BQ81" s="13"/>
      <c r="BR81" s="13"/>
      <c r="BS81" s="13"/>
      <c r="BT81" s="13"/>
      <c r="BU81" s="13"/>
    </row>
    <row r="82" spans="2:73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Q82" s="13"/>
      <c r="BR82" s="13"/>
      <c r="BS82" s="13"/>
      <c r="BT82" s="13"/>
      <c r="BU82" s="13"/>
    </row>
    <row r="83" spans="2:73">
      <c r="F83" s="74" t="s">
        <v>139</v>
      </c>
      <c r="G83" s="75"/>
      <c r="H83" s="32">
        <f>H71</f>
        <v>-3900000</v>
      </c>
      <c r="I83" s="32">
        <f>H83+I71</f>
        <v>-9194000</v>
      </c>
      <c r="J83" s="32">
        <f t="shared" ref="J83:BN83" si="168">I83+J71</f>
        <v>-14488000</v>
      </c>
      <c r="K83" s="32">
        <f t="shared" si="168"/>
        <v>-19782000</v>
      </c>
      <c r="L83" s="32">
        <f t="shared" si="168"/>
        <v>-25076000</v>
      </c>
      <c r="M83" s="32">
        <f t="shared" si="168"/>
        <v>-30400000</v>
      </c>
      <c r="N83" s="32">
        <f t="shared" si="168"/>
        <v>-36709157.600000001</v>
      </c>
      <c r="O83" s="32">
        <f t="shared" si="168"/>
        <v>-42966018.666666672</v>
      </c>
      <c r="P83" s="32">
        <f t="shared" si="168"/>
        <v>-49143003.866666675</v>
      </c>
      <c r="Q83" s="32">
        <f t="shared" si="168"/>
        <v>-55610223.800000004</v>
      </c>
      <c r="R83" s="32">
        <f t="shared" si="168"/>
        <v>-62047569.06666667</v>
      </c>
      <c r="S83" s="32">
        <f t="shared" si="168"/>
        <v>-68380930.266666666</v>
      </c>
      <c r="T83" s="32">
        <f t="shared" si="168"/>
        <v>-74849304</v>
      </c>
      <c r="U83" s="32">
        <f t="shared" si="168"/>
        <v>-81420023.666666672</v>
      </c>
      <c r="V83" s="32">
        <f t="shared" si="168"/>
        <v>-86201059</v>
      </c>
      <c r="W83" s="32">
        <f t="shared" si="168"/>
        <v>-90752578.533333331</v>
      </c>
      <c r="X83" s="32">
        <f t="shared" si="168"/>
        <v>-94959580.066666663</v>
      </c>
      <c r="Y83" s="32">
        <f t="shared" si="168"/>
        <v>-98860535.399999991</v>
      </c>
      <c r="Z83" s="32">
        <f t="shared" si="168"/>
        <v>-103058099.73333332</v>
      </c>
      <c r="AA83" s="32">
        <f t="shared" si="168"/>
        <v>-107055270.86666666</v>
      </c>
      <c r="AB83" s="32">
        <f t="shared" si="168"/>
        <v>-110783593.39999999</v>
      </c>
      <c r="AC83" s="32">
        <f t="shared" si="168"/>
        <v>-114202174.53333333</v>
      </c>
      <c r="AD83" s="32">
        <f t="shared" si="168"/>
        <v>-117346595.46666667</v>
      </c>
      <c r="AE83" s="32">
        <f t="shared" si="168"/>
        <v>-120636620.8</v>
      </c>
      <c r="AF83" s="32">
        <f t="shared" si="168"/>
        <v>-124203677.42666666</v>
      </c>
      <c r="AG83" s="32">
        <f t="shared" si="168"/>
        <v>-127906520.30666666</v>
      </c>
      <c r="AH83" s="32">
        <f t="shared" si="168"/>
        <v>-129415909.77333333</v>
      </c>
      <c r="AI83" s="32">
        <f t="shared" si="168"/>
        <v>-130606253.16</v>
      </c>
      <c r="AJ83" s="32">
        <f t="shared" si="168"/>
        <v>-131440231.82666667</v>
      </c>
      <c r="AK83" s="32">
        <f t="shared" si="168"/>
        <v>-131910224.77333333</v>
      </c>
      <c r="AL83" s="32">
        <f t="shared" si="168"/>
        <v>-129211387.36</v>
      </c>
      <c r="AM83" s="32">
        <f t="shared" si="168"/>
        <v>-127050298.58666666</v>
      </c>
      <c r="AN83" s="32">
        <f t="shared" si="168"/>
        <v>-124573632.45333332</v>
      </c>
      <c r="AO83" s="32">
        <f t="shared" si="168"/>
        <v>-121744070.31999998</v>
      </c>
      <c r="AP83" s="32">
        <f t="shared" si="168"/>
        <v>-118553991.18666664</v>
      </c>
      <c r="AQ83" s="32">
        <f t="shared" si="168"/>
        <v>-115251750.4133333</v>
      </c>
      <c r="AR83" s="32">
        <f t="shared" si="168"/>
        <v>-111667726.99999996</v>
      </c>
      <c r="AS83" s="32">
        <f t="shared" si="168"/>
        <v>-107772751.18666662</v>
      </c>
      <c r="AT83" s="32">
        <f t="shared" si="168"/>
        <v>-103529593.73333329</v>
      </c>
      <c r="AU83" s="32">
        <f t="shared" si="168"/>
        <v>-98927653.639999956</v>
      </c>
      <c r="AV83" s="32">
        <f t="shared" si="168"/>
        <v>-94006086.266666621</v>
      </c>
      <c r="AW83" s="32">
        <f t="shared" si="168"/>
        <v>-88728626.853333279</v>
      </c>
      <c r="AX83" s="32">
        <f t="shared" si="168"/>
        <v>-83142038.799999952</v>
      </c>
      <c r="AY83" s="32">
        <f t="shared" si="168"/>
        <v>-77206023.466666609</v>
      </c>
      <c r="AZ83" s="32">
        <f t="shared" si="168"/>
        <v>-70914116.093333274</v>
      </c>
      <c r="BA83" s="32">
        <f t="shared" si="168"/>
        <v>-64305561.439999938</v>
      </c>
      <c r="BB83" s="32">
        <f t="shared" si="168"/>
        <v>-57339958.506666601</v>
      </c>
      <c r="BC83" s="32">
        <f t="shared" si="168"/>
        <v>-50065137.533333264</v>
      </c>
      <c r="BD83" s="32">
        <f t="shared" si="168"/>
        <v>-42443869.279999927</v>
      </c>
      <c r="BE83" s="32">
        <f t="shared" si="168"/>
        <v>-34465552.746666595</v>
      </c>
      <c r="BF83" s="32">
        <f t="shared" si="168"/>
        <v>-26050499.533333261</v>
      </c>
      <c r="BG83" s="32">
        <f t="shared" si="168"/>
        <v>-17581378.039999925</v>
      </c>
      <c r="BH83" s="32">
        <f t="shared" si="168"/>
        <v>-8801882.2666665874</v>
      </c>
      <c r="BI83" s="32">
        <f t="shared" si="168"/>
        <v>324150.18666674942</v>
      </c>
      <c r="BJ83" s="32">
        <f t="shared" si="168"/>
        <v>9804250.9200000819</v>
      </c>
      <c r="BK83" s="32">
        <f t="shared" si="168"/>
        <v>19602244.573333416</v>
      </c>
      <c r="BL83" s="32">
        <f t="shared" si="168"/>
        <v>29754395.906666752</v>
      </c>
      <c r="BM83" s="32">
        <f t="shared" si="168"/>
        <v>40213941.520000085</v>
      </c>
      <c r="BN83" s="32">
        <f t="shared" si="168"/>
        <v>51020023.813333422</v>
      </c>
      <c r="BO83" s="32">
        <f>BN83+BO71</f>
        <v>62180174.386666752</v>
      </c>
      <c r="BQ83" s="13"/>
      <c r="BR83" s="13"/>
      <c r="BS83" s="13"/>
      <c r="BT83" s="13"/>
      <c r="BU83" s="13"/>
    </row>
    <row r="84" spans="2:73">
      <c r="F84" s="95" t="s">
        <v>25</v>
      </c>
      <c r="G84" s="73">
        <f>MIN(H83:BO83)</f>
        <v>-131910224.77333333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Q84" s="13"/>
      <c r="BR84" s="13"/>
      <c r="BS84" s="13"/>
      <c r="BT84" s="13"/>
      <c r="BU84" s="13"/>
    </row>
    <row r="85" spans="2:73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Q85" s="13"/>
      <c r="BR85" s="13"/>
      <c r="BS85" s="13"/>
      <c r="BT85" s="13"/>
      <c r="BU85" s="13"/>
    </row>
    <row r="86" spans="2:73">
      <c r="B86" s="1" t="s">
        <v>137</v>
      </c>
      <c r="E86" s="83"/>
      <c r="G86" s="83">
        <v>0.1</v>
      </c>
    </row>
    <row r="87" spans="2:73">
      <c r="B87" s="97" t="s">
        <v>122</v>
      </c>
      <c r="C87" s="97"/>
      <c r="D87" s="97"/>
      <c r="E87" s="97"/>
      <c r="F87" s="97"/>
      <c r="G87" s="97"/>
      <c r="H87" s="32">
        <f>H71+(H71*$G$86)</f>
        <v>-4290000</v>
      </c>
      <c r="I87" s="32">
        <f t="shared" ref="I87:BO87" si="169">I71+(I71*$G$86)</f>
        <v>-5823400</v>
      </c>
      <c r="J87" s="32">
        <f t="shared" si="169"/>
        <v>-5823400</v>
      </c>
      <c r="K87" s="32">
        <f t="shared" si="169"/>
        <v>-5823400</v>
      </c>
      <c r="L87" s="32">
        <f t="shared" si="169"/>
        <v>-5823400</v>
      </c>
      <c r="M87" s="32">
        <f t="shared" si="169"/>
        <v>-5856400</v>
      </c>
      <c r="N87" s="32">
        <f t="shared" si="169"/>
        <v>-6940073.3599999994</v>
      </c>
      <c r="O87" s="32">
        <f t="shared" si="169"/>
        <v>-6882547.1733333338</v>
      </c>
      <c r="P87" s="32">
        <f t="shared" si="169"/>
        <v>-6794683.7200000007</v>
      </c>
      <c r="Q87" s="32">
        <f t="shared" si="169"/>
        <v>-7113941.9266666658</v>
      </c>
      <c r="R87" s="32">
        <f t="shared" si="169"/>
        <v>-7081079.7933333321</v>
      </c>
      <c r="S87" s="32">
        <f t="shared" si="169"/>
        <v>-6966697.3200000003</v>
      </c>
      <c r="T87" s="32">
        <f t="shared" si="169"/>
        <v>-7115211.1066666665</v>
      </c>
      <c r="U87" s="32">
        <f t="shared" si="169"/>
        <v>-7227791.6333333328</v>
      </c>
      <c r="V87" s="32">
        <f t="shared" si="169"/>
        <v>-5259138.8666666662</v>
      </c>
      <c r="W87" s="32">
        <f t="shared" si="169"/>
        <v>-5006671.4866666654</v>
      </c>
      <c r="X87" s="32">
        <f t="shared" si="169"/>
        <v>-4627701.6866666656</v>
      </c>
      <c r="Y87" s="32">
        <f t="shared" si="169"/>
        <v>-4291050.8666666662</v>
      </c>
      <c r="Z87" s="32">
        <f t="shared" si="169"/>
        <v>-4617320.7666666666</v>
      </c>
      <c r="AA87" s="32">
        <f t="shared" si="169"/>
        <v>-4396888.2466666671</v>
      </c>
      <c r="AB87" s="32">
        <f t="shared" si="169"/>
        <v>-4101154.7866666657</v>
      </c>
      <c r="AC87" s="32">
        <f t="shared" si="169"/>
        <v>-3760439.2466666671</v>
      </c>
      <c r="AD87" s="32">
        <f t="shared" si="169"/>
        <v>-3458863.0266666659</v>
      </c>
      <c r="AE87" s="32">
        <f t="shared" si="169"/>
        <v>-3619027.8666666662</v>
      </c>
      <c r="AF87" s="32">
        <f t="shared" si="169"/>
        <v>-3923762.2893333337</v>
      </c>
      <c r="AG87" s="32">
        <f t="shared" si="169"/>
        <v>-4073127.1679999996</v>
      </c>
      <c r="AH87" s="32">
        <f t="shared" si="169"/>
        <v>-1660328.4133333336</v>
      </c>
      <c r="AI87" s="32">
        <f t="shared" si="169"/>
        <v>-1309377.7253333335</v>
      </c>
      <c r="AJ87" s="32">
        <f t="shared" si="169"/>
        <v>-917376.53333333321</v>
      </c>
      <c r="AK87" s="32">
        <f t="shared" si="169"/>
        <v>-516992.24133333116</v>
      </c>
      <c r="AL87" s="32">
        <f t="shared" si="169"/>
        <v>2968721.1546666655</v>
      </c>
      <c r="AM87" s="32">
        <f t="shared" si="169"/>
        <v>2377197.650666669</v>
      </c>
      <c r="AN87" s="32">
        <f t="shared" si="169"/>
        <v>2724332.746666668</v>
      </c>
      <c r="AO87" s="32">
        <f t="shared" si="169"/>
        <v>3112518.3466666671</v>
      </c>
      <c r="AP87" s="32">
        <f t="shared" si="169"/>
        <v>3509087.0466666687</v>
      </c>
      <c r="AQ87" s="32">
        <f t="shared" si="169"/>
        <v>3632464.8506666673</v>
      </c>
      <c r="AR87" s="32">
        <f t="shared" si="169"/>
        <v>3942425.7546666712</v>
      </c>
      <c r="AS87" s="32">
        <f t="shared" si="169"/>
        <v>4284473.394666669</v>
      </c>
      <c r="AT87" s="32">
        <f t="shared" si="169"/>
        <v>4667473.1986666666</v>
      </c>
      <c r="AU87" s="32">
        <f t="shared" si="169"/>
        <v>5062134.1026666695</v>
      </c>
      <c r="AV87" s="32">
        <f t="shared" si="169"/>
        <v>5413724.1106666727</v>
      </c>
      <c r="AW87" s="32">
        <f t="shared" si="169"/>
        <v>5805205.3546666699</v>
      </c>
      <c r="AX87" s="32">
        <f t="shared" si="169"/>
        <v>6145246.8586666677</v>
      </c>
      <c r="AY87" s="32">
        <f t="shared" si="169"/>
        <v>6529616.866666669</v>
      </c>
      <c r="AZ87" s="32">
        <f t="shared" si="169"/>
        <v>6921098.1106666746</v>
      </c>
      <c r="BA87" s="32">
        <f t="shared" si="169"/>
        <v>7269410.1186666721</v>
      </c>
      <c r="BB87" s="32">
        <f t="shared" si="169"/>
        <v>7662163.2266666722</v>
      </c>
      <c r="BC87" s="32">
        <f t="shared" si="169"/>
        <v>8002303.0706666708</v>
      </c>
      <c r="BD87" s="32">
        <f t="shared" si="169"/>
        <v>8383395.0786666712</v>
      </c>
      <c r="BE87" s="32">
        <f t="shared" si="169"/>
        <v>8776148.1866666675</v>
      </c>
      <c r="BF87" s="32">
        <f t="shared" si="169"/>
        <v>9256558.5346666686</v>
      </c>
      <c r="BG87" s="32">
        <f t="shared" si="169"/>
        <v>9316033.6426666696</v>
      </c>
      <c r="BH87" s="32">
        <f t="shared" si="169"/>
        <v>9657445.3506666701</v>
      </c>
      <c r="BI87" s="32">
        <f t="shared" si="169"/>
        <v>10038635.698666671</v>
      </c>
      <c r="BJ87" s="32">
        <f t="shared" si="169"/>
        <v>10428110.806666665</v>
      </c>
      <c r="BK87" s="32">
        <f t="shared" si="169"/>
        <v>10777793.018666668</v>
      </c>
      <c r="BL87" s="32">
        <f t="shared" si="169"/>
        <v>11167366.466666669</v>
      </c>
      <c r="BM87" s="32">
        <f t="shared" si="169"/>
        <v>11505500.174666667</v>
      </c>
      <c r="BN87" s="32">
        <f t="shared" si="169"/>
        <v>11886690.522666667</v>
      </c>
      <c r="BO87" s="32">
        <f t="shared" si="169"/>
        <v>12276165.630666664</v>
      </c>
      <c r="BQ87" s="13"/>
      <c r="BR87" s="13"/>
      <c r="BS87" s="13"/>
      <c r="BT87" s="13"/>
      <c r="BU87" s="13"/>
    </row>
    <row r="88" spans="2:73">
      <c r="B88" s="94"/>
      <c r="C88" s="97" t="s">
        <v>123</v>
      </c>
      <c r="D88" s="97"/>
      <c r="E88" s="97"/>
      <c r="F88" s="97"/>
      <c r="G88" s="97"/>
      <c r="H88" s="32">
        <f t="shared" ref="H88:BO88" si="170">H72+(H72*$G$86)</f>
        <v>0</v>
      </c>
      <c r="I88" s="32">
        <f t="shared" si="170"/>
        <v>0</v>
      </c>
      <c r="J88" s="32">
        <f t="shared" si="170"/>
        <v>0</v>
      </c>
      <c r="K88" s="32">
        <f t="shared" si="170"/>
        <v>0</v>
      </c>
      <c r="L88" s="32">
        <f t="shared" si="170"/>
        <v>0</v>
      </c>
      <c r="M88" s="32">
        <f t="shared" si="170"/>
        <v>0</v>
      </c>
      <c r="N88" s="32">
        <f t="shared" si="170"/>
        <v>0</v>
      </c>
      <c r="O88" s="32">
        <f t="shared" si="170"/>
        <v>1105778.6666666667</v>
      </c>
      <c r="P88" s="32">
        <f t="shared" si="170"/>
        <v>1232528</v>
      </c>
      <c r="Q88" s="32">
        <f t="shared" si="170"/>
        <v>1392057.3333333337</v>
      </c>
      <c r="R88" s="32">
        <f t="shared" si="170"/>
        <v>1548308.6666666667</v>
      </c>
      <c r="S88" s="32">
        <f t="shared" si="170"/>
        <v>1701282</v>
      </c>
      <c r="T88" s="32">
        <f t="shared" si="170"/>
        <v>1850977.3333333335</v>
      </c>
      <c r="U88" s="32">
        <f t="shared" si="170"/>
        <v>1964614.666666667</v>
      </c>
      <c r="V88" s="32">
        <f t="shared" si="170"/>
        <v>4463543.333333334</v>
      </c>
      <c r="W88" s="32">
        <f t="shared" si="170"/>
        <v>4906073.333333334</v>
      </c>
      <c r="X88" s="32">
        <f t="shared" si="170"/>
        <v>5374827.333333334</v>
      </c>
      <c r="Y88" s="32">
        <f t="shared" si="170"/>
        <v>5800967.333333334</v>
      </c>
      <c r="Z88" s="32">
        <f t="shared" si="170"/>
        <v>6217273.333333334</v>
      </c>
      <c r="AA88" s="32">
        <f t="shared" si="170"/>
        <v>6659803.333333334</v>
      </c>
      <c r="AB88" s="32">
        <f t="shared" si="170"/>
        <v>7059719.333333334</v>
      </c>
      <c r="AC88" s="32">
        <f t="shared" si="170"/>
        <v>7489137.333333334</v>
      </c>
      <c r="AD88" s="32">
        <f t="shared" si="170"/>
        <v>7879219.333333334</v>
      </c>
      <c r="AE88" s="32">
        <f t="shared" si="170"/>
        <v>8262745.333333334</v>
      </c>
      <c r="AF88" s="32">
        <f t="shared" si="170"/>
        <v>8675773.333333334</v>
      </c>
      <c r="AG88" s="32">
        <f t="shared" si="170"/>
        <v>9052743.333333334</v>
      </c>
      <c r="AH88" s="32">
        <f t="shared" si="170"/>
        <v>11923178.666666668</v>
      </c>
      <c r="AI88" s="32">
        <f t="shared" si="170"/>
        <v>12747049.333333334</v>
      </c>
      <c r="AJ88" s="32">
        <f t="shared" si="170"/>
        <v>13603700</v>
      </c>
      <c r="AK88" s="32">
        <f t="shared" si="170"/>
        <v>14460350.66666667</v>
      </c>
      <c r="AL88" s="32">
        <f t="shared" si="170"/>
        <v>15280943.333333336</v>
      </c>
      <c r="AM88" s="32">
        <f t="shared" si="170"/>
        <v>16134316.000000002</v>
      </c>
      <c r="AN88" s="32">
        <f t="shared" si="170"/>
        <v>16951630.666666668</v>
      </c>
      <c r="AO88" s="32">
        <f t="shared" si="170"/>
        <v>17801725.333333336</v>
      </c>
      <c r="AP88" s="32">
        <f t="shared" si="170"/>
        <v>18651820.000000004</v>
      </c>
      <c r="AQ88" s="32">
        <f t="shared" si="170"/>
        <v>19465856.666666668</v>
      </c>
      <c r="AR88" s="32">
        <f t="shared" si="170"/>
        <v>20312673.33333334</v>
      </c>
      <c r="AS88" s="32">
        <f t="shared" si="170"/>
        <v>21123432.000000004</v>
      </c>
      <c r="AT88" s="32">
        <f t="shared" si="170"/>
        <v>21966970.666666668</v>
      </c>
      <c r="AU88" s="32">
        <f t="shared" si="170"/>
        <v>22813787.33333334</v>
      </c>
      <c r="AV88" s="32">
        <f t="shared" si="170"/>
        <v>23624546.000000007</v>
      </c>
      <c r="AW88" s="32">
        <f t="shared" si="170"/>
        <v>24468084.666666672</v>
      </c>
      <c r="AX88" s="32">
        <f t="shared" si="170"/>
        <v>25275565.33333334</v>
      </c>
      <c r="AY88" s="32">
        <f t="shared" si="170"/>
        <v>26119104.000000007</v>
      </c>
      <c r="AZ88" s="32">
        <f t="shared" si="170"/>
        <v>26962642.666666679</v>
      </c>
      <c r="BA88" s="32">
        <f t="shared" si="170"/>
        <v>27770123.333333343</v>
      </c>
      <c r="BB88" s="32">
        <f t="shared" si="170"/>
        <v>28613662.000000007</v>
      </c>
      <c r="BC88" s="32">
        <f t="shared" si="170"/>
        <v>29421142.666666672</v>
      </c>
      <c r="BD88" s="32">
        <f t="shared" si="170"/>
        <v>30261403.33333334</v>
      </c>
      <c r="BE88" s="32">
        <f t="shared" si="170"/>
        <v>31104942.000000004</v>
      </c>
      <c r="BF88" s="32">
        <f t="shared" si="170"/>
        <v>31912422.666666672</v>
      </c>
      <c r="BG88" s="32">
        <f t="shared" si="170"/>
        <v>32752683.33333334</v>
      </c>
      <c r="BH88" s="32">
        <f t="shared" si="170"/>
        <v>33560164.000000007</v>
      </c>
      <c r="BI88" s="32">
        <f t="shared" si="170"/>
        <v>34400424.666666672</v>
      </c>
      <c r="BJ88" s="32">
        <f t="shared" si="170"/>
        <v>35240685.333333336</v>
      </c>
      <c r="BK88" s="32">
        <f t="shared" si="170"/>
        <v>36048166</v>
      </c>
      <c r="BL88" s="32">
        <f t="shared" si="170"/>
        <v>36888426.666666672</v>
      </c>
      <c r="BM88" s="32">
        <f t="shared" si="170"/>
        <v>37692629.333333328</v>
      </c>
      <c r="BN88" s="32">
        <f t="shared" si="170"/>
        <v>38532890</v>
      </c>
      <c r="BO88" s="32">
        <f t="shared" si="170"/>
        <v>39373150.666666664</v>
      </c>
      <c r="BQ88" s="13"/>
      <c r="BR88" s="13"/>
      <c r="BS88" s="13"/>
      <c r="BT88" s="13"/>
      <c r="BU88" s="13"/>
    </row>
    <row r="89" spans="2:73">
      <c r="B89" s="94"/>
      <c r="C89" s="97" t="s">
        <v>124</v>
      </c>
      <c r="D89" s="97"/>
      <c r="E89" s="97"/>
      <c r="F89" s="97"/>
      <c r="G89" s="97"/>
      <c r="H89" s="32">
        <f t="shared" ref="H89:BO89" si="171">H73+(H73*$G$86)</f>
        <v>-4290000</v>
      </c>
      <c r="I89" s="32">
        <f t="shared" si="171"/>
        <v>-5823400</v>
      </c>
      <c r="J89" s="32">
        <f t="shared" si="171"/>
        <v>-5823400</v>
      </c>
      <c r="K89" s="32">
        <f t="shared" si="171"/>
        <v>-5823400</v>
      </c>
      <c r="L89" s="32">
        <f t="shared" si="171"/>
        <v>-5823400</v>
      </c>
      <c r="M89" s="32">
        <f t="shared" si="171"/>
        <v>-5856400</v>
      </c>
      <c r="N89" s="32">
        <f t="shared" si="171"/>
        <v>-6940073.3599999994</v>
      </c>
      <c r="O89" s="32">
        <f t="shared" si="171"/>
        <v>-7988325.8400000008</v>
      </c>
      <c r="P89" s="32">
        <f t="shared" si="171"/>
        <v>-8027211.7200000007</v>
      </c>
      <c r="Q89" s="32">
        <f t="shared" si="171"/>
        <v>-8505999.2599999998</v>
      </c>
      <c r="R89" s="32">
        <f t="shared" si="171"/>
        <v>-8629388.459999999</v>
      </c>
      <c r="S89" s="32">
        <f t="shared" si="171"/>
        <v>-8667979.3200000003</v>
      </c>
      <c r="T89" s="32">
        <f t="shared" si="171"/>
        <v>-8966188.4400000013</v>
      </c>
      <c r="U89" s="32">
        <f t="shared" si="171"/>
        <v>-9192406.3000000007</v>
      </c>
      <c r="V89" s="32">
        <f t="shared" si="171"/>
        <v>-9722682.1999999993</v>
      </c>
      <c r="W89" s="32">
        <f t="shared" si="171"/>
        <v>-9912744.8199999984</v>
      </c>
      <c r="X89" s="32">
        <f t="shared" si="171"/>
        <v>-10002529.02</v>
      </c>
      <c r="Y89" s="32">
        <f t="shared" si="171"/>
        <v>-10092018.199999999</v>
      </c>
      <c r="Z89" s="32">
        <f t="shared" si="171"/>
        <v>-10834594.1</v>
      </c>
      <c r="AA89" s="32">
        <f t="shared" si="171"/>
        <v>-11056691.58</v>
      </c>
      <c r="AB89" s="32">
        <f t="shared" si="171"/>
        <v>-11160874.119999999</v>
      </c>
      <c r="AC89" s="32">
        <f t="shared" si="171"/>
        <v>-11249576.58</v>
      </c>
      <c r="AD89" s="32">
        <f t="shared" si="171"/>
        <v>-11338082.359999999</v>
      </c>
      <c r="AE89" s="32">
        <f t="shared" si="171"/>
        <v>-11881773.199999999</v>
      </c>
      <c r="AF89" s="32">
        <f t="shared" si="171"/>
        <v>-12054782.300000001</v>
      </c>
      <c r="AG89" s="32">
        <f t="shared" si="171"/>
        <v>-12332295.359999999</v>
      </c>
      <c r="AH89" s="32">
        <f t="shared" si="171"/>
        <v>-12534111.48</v>
      </c>
      <c r="AI89" s="32">
        <f t="shared" si="171"/>
        <v>-12751211</v>
      </c>
      <c r="AJ89" s="32">
        <f t="shared" si="171"/>
        <v>-12968310.52</v>
      </c>
      <c r="AK89" s="32">
        <f t="shared" si="171"/>
        <v>-13170028.300000001</v>
      </c>
      <c r="AL89" s="32">
        <f t="shared" si="171"/>
        <v>-10857029.48</v>
      </c>
      <c r="AM89" s="32">
        <f t="shared" si="171"/>
        <v>-12048648.92</v>
      </c>
      <c r="AN89" s="32">
        <f t="shared" si="171"/>
        <v>-12265551.76</v>
      </c>
      <c r="AO89" s="32">
        <f t="shared" si="171"/>
        <v>-12482454.6</v>
      </c>
      <c r="AP89" s="32">
        <f t="shared" si="171"/>
        <v>-12683975.699999999</v>
      </c>
      <c r="AQ89" s="32">
        <f t="shared" si="171"/>
        <v>-13340780.199999999</v>
      </c>
      <c r="AR89" s="32">
        <f t="shared" si="171"/>
        <v>-13626902.959999999</v>
      </c>
      <c r="AS89" s="32">
        <f t="shared" si="171"/>
        <v>-13843609.119999999</v>
      </c>
      <c r="AT89" s="32">
        <f t="shared" si="171"/>
        <v>-14060413.619999999</v>
      </c>
      <c r="AU89" s="32">
        <f t="shared" si="171"/>
        <v>-14261836.380000001</v>
      </c>
      <c r="AV89" s="32">
        <f t="shared" si="171"/>
        <v>-14478542.540000001</v>
      </c>
      <c r="AW89" s="32">
        <f t="shared" si="171"/>
        <v>-14679866.959999999</v>
      </c>
      <c r="AX89" s="32">
        <f t="shared" si="171"/>
        <v>-14896573.119999999</v>
      </c>
      <c r="AY89" s="32">
        <f t="shared" si="171"/>
        <v>-15113279.280000001</v>
      </c>
      <c r="AZ89" s="32">
        <f t="shared" si="171"/>
        <v>-15314603.699999999</v>
      </c>
      <c r="BA89" s="32">
        <f t="shared" si="171"/>
        <v>-15531309.860000001</v>
      </c>
      <c r="BB89" s="32">
        <f t="shared" si="171"/>
        <v>-15732634.280000001</v>
      </c>
      <c r="BC89" s="32">
        <f t="shared" si="171"/>
        <v>-15949242.1</v>
      </c>
      <c r="BD89" s="32">
        <f t="shared" si="171"/>
        <v>-16165948.26</v>
      </c>
      <c r="BE89" s="32">
        <f t="shared" si="171"/>
        <v>-16367272.680000002</v>
      </c>
      <c r="BF89" s="32">
        <f t="shared" si="171"/>
        <v>-16583880.5</v>
      </c>
      <c r="BG89" s="32">
        <f t="shared" si="171"/>
        <v>-17115204.919999998</v>
      </c>
      <c r="BH89" s="32">
        <f t="shared" si="171"/>
        <v>-17331812.740000002</v>
      </c>
      <c r="BI89" s="32">
        <f t="shared" si="171"/>
        <v>-17548420.559999999</v>
      </c>
      <c r="BJ89" s="32">
        <f t="shared" si="171"/>
        <v>-17749744.98</v>
      </c>
      <c r="BK89" s="32">
        <f t="shared" si="171"/>
        <v>-17966352.800000001</v>
      </c>
      <c r="BL89" s="32">
        <f t="shared" si="171"/>
        <v>-18167578.880000003</v>
      </c>
      <c r="BM89" s="32">
        <f t="shared" si="171"/>
        <v>-18384186.699999999</v>
      </c>
      <c r="BN89" s="32">
        <f t="shared" si="171"/>
        <v>-18600794.52</v>
      </c>
      <c r="BO89" s="32">
        <f t="shared" si="171"/>
        <v>-18802118.939999998</v>
      </c>
      <c r="BQ89" s="13"/>
      <c r="BR89" s="13"/>
      <c r="BS89" s="13"/>
      <c r="BT89" s="13"/>
      <c r="BU89" s="13"/>
    </row>
    <row r="90" spans="2:73">
      <c r="B90" s="94"/>
      <c r="C90" s="96" t="s">
        <v>127</v>
      </c>
      <c r="D90" s="96"/>
      <c r="E90" s="96"/>
      <c r="F90" s="96"/>
      <c r="G90" s="96"/>
      <c r="H90" s="32">
        <f t="shared" ref="H90:BO90" si="172">H74+(H74*$G$86)</f>
        <v>0</v>
      </c>
      <c r="I90" s="32">
        <f t="shared" si="172"/>
        <v>0</v>
      </c>
      <c r="J90" s="32">
        <f t="shared" si="172"/>
        <v>0</v>
      </c>
      <c r="K90" s="32">
        <f t="shared" si="172"/>
        <v>0</v>
      </c>
      <c r="L90" s="32">
        <f t="shared" si="172"/>
        <v>0</v>
      </c>
      <c r="M90" s="32">
        <f t="shared" si="172"/>
        <v>0</v>
      </c>
      <c r="N90" s="32">
        <f t="shared" si="172"/>
        <v>0</v>
      </c>
      <c r="O90" s="32">
        <f t="shared" si="172"/>
        <v>0</v>
      </c>
      <c r="P90" s="32">
        <f t="shared" si="172"/>
        <v>0</v>
      </c>
      <c r="Q90" s="32">
        <f t="shared" si="172"/>
        <v>0</v>
      </c>
      <c r="R90" s="32">
        <f t="shared" si="172"/>
        <v>0</v>
      </c>
      <c r="S90" s="32">
        <f t="shared" si="172"/>
        <v>0</v>
      </c>
      <c r="T90" s="32">
        <f t="shared" si="172"/>
        <v>0</v>
      </c>
      <c r="U90" s="32">
        <f t="shared" si="172"/>
        <v>0</v>
      </c>
      <c r="V90" s="32">
        <f t="shared" si="172"/>
        <v>0</v>
      </c>
      <c r="W90" s="32">
        <f t="shared" si="172"/>
        <v>0</v>
      </c>
      <c r="X90" s="32">
        <f t="shared" si="172"/>
        <v>0</v>
      </c>
      <c r="Y90" s="32">
        <f t="shared" si="172"/>
        <v>0</v>
      </c>
      <c r="Z90" s="32">
        <f t="shared" si="172"/>
        <v>0</v>
      </c>
      <c r="AA90" s="32">
        <f t="shared" si="172"/>
        <v>0</v>
      </c>
      <c r="AB90" s="32">
        <f t="shared" si="172"/>
        <v>0</v>
      </c>
      <c r="AC90" s="32">
        <f t="shared" si="172"/>
        <v>0</v>
      </c>
      <c r="AD90" s="32">
        <f t="shared" si="172"/>
        <v>0</v>
      </c>
      <c r="AE90" s="32">
        <f t="shared" si="172"/>
        <v>0</v>
      </c>
      <c r="AF90" s="32">
        <f t="shared" si="172"/>
        <v>-544753.32266666717</v>
      </c>
      <c r="AG90" s="32">
        <f t="shared" si="172"/>
        <v>-793575.14133333357</v>
      </c>
      <c r="AH90" s="32">
        <f t="shared" si="172"/>
        <v>-1049395.6000000001</v>
      </c>
      <c r="AI90" s="32">
        <f t="shared" si="172"/>
        <v>-1305216.0586666681</v>
      </c>
      <c r="AJ90" s="32">
        <f t="shared" si="172"/>
        <v>-1552766.0133333339</v>
      </c>
      <c r="AK90" s="32">
        <f t="shared" si="172"/>
        <v>-1807314.6080000005</v>
      </c>
      <c r="AL90" s="32">
        <f t="shared" si="172"/>
        <v>-1455192.6986666683</v>
      </c>
      <c r="AM90" s="32">
        <f t="shared" si="172"/>
        <v>-1708469.4293333341</v>
      </c>
      <c r="AN90" s="32">
        <f t="shared" si="172"/>
        <v>-1961746.1600000015</v>
      </c>
      <c r="AO90" s="32">
        <f t="shared" si="172"/>
        <v>-2206752.3866666676</v>
      </c>
      <c r="AP90" s="32">
        <f t="shared" si="172"/>
        <v>-2458757.2533333353</v>
      </c>
      <c r="AQ90" s="32">
        <f t="shared" si="172"/>
        <v>-2492611.6160000023</v>
      </c>
      <c r="AR90" s="32">
        <f t="shared" si="172"/>
        <v>-2743344.6186666684</v>
      </c>
      <c r="AS90" s="32">
        <f t="shared" si="172"/>
        <v>-2995349.4853333361</v>
      </c>
      <c r="AT90" s="32">
        <f t="shared" si="172"/>
        <v>-3239083.848000003</v>
      </c>
      <c r="AU90" s="32">
        <f t="shared" si="172"/>
        <v>-3489816.8506666692</v>
      </c>
      <c r="AV90" s="32">
        <f t="shared" si="172"/>
        <v>-3732279.3493333356</v>
      </c>
      <c r="AW90" s="32">
        <f t="shared" si="172"/>
        <v>-3983012.3520000037</v>
      </c>
      <c r="AX90" s="32">
        <f t="shared" si="172"/>
        <v>-4233745.3546666708</v>
      </c>
      <c r="AY90" s="32">
        <f t="shared" si="172"/>
        <v>-4476207.8533333372</v>
      </c>
      <c r="AZ90" s="32">
        <f t="shared" si="172"/>
        <v>-4726940.8560000034</v>
      </c>
      <c r="BA90" s="32">
        <f t="shared" si="172"/>
        <v>-4969403.3546666699</v>
      </c>
      <c r="BB90" s="32">
        <f t="shared" si="172"/>
        <v>-5218864.493333335</v>
      </c>
      <c r="BC90" s="32">
        <f t="shared" si="172"/>
        <v>-5469597.4960000021</v>
      </c>
      <c r="BD90" s="32">
        <f t="shared" si="172"/>
        <v>-5712059.9946666677</v>
      </c>
      <c r="BE90" s="32">
        <f t="shared" si="172"/>
        <v>-5961521.1333333356</v>
      </c>
      <c r="BF90" s="32">
        <f t="shared" si="172"/>
        <v>-6071983.6320000021</v>
      </c>
      <c r="BG90" s="32">
        <f t="shared" si="172"/>
        <v>-6321444.7706666691</v>
      </c>
      <c r="BH90" s="32">
        <f t="shared" si="172"/>
        <v>-6570905.9093333334</v>
      </c>
      <c r="BI90" s="32">
        <f t="shared" si="172"/>
        <v>-6813368.4079999998</v>
      </c>
      <c r="BJ90" s="32">
        <f t="shared" si="172"/>
        <v>-7062829.5466666687</v>
      </c>
      <c r="BK90" s="32">
        <f t="shared" si="172"/>
        <v>-7304020.1813333323</v>
      </c>
      <c r="BL90" s="32">
        <f t="shared" si="172"/>
        <v>-7553481.3200000003</v>
      </c>
      <c r="BM90" s="32">
        <f t="shared" si="172"/>
        <v>-7802942.4586666655</v>
      </c>
      <c r="BN90" s="32">
        <f t="shared" si="172"/>
        <v>-8045404.9573333338</v>
      </c>
      <c r="BO90" s="32">
        <f t="shared" si="172"/>
        <v>-8294866.095999999</v>
      </c>
      <c r="BQ90" s="13"/>
      <c r="BR90" s="13"/>
      <c r="BS90" s="13"/>
      <c r="BT90" s="13"/>
      <c r="BU90" s="13"/>
    </row>
    <row r="91" spans="2:73">
      <c r="B91" s="97" t="s">
        <v>128</v>
      </c>
      <c r="C91" s="97"/>
      <c r="D91" s="97"/>
      <c r="E91" s="97"/>
      <c r="F91" s="97"/>
      <c r="G91" s="97"/>
      <c r="H91" s="32">
        <f t="shared" ref="H91:BO91" si="173">H75+(H75*$G$86)</f>
        <v>0</v>
      </c>
      <c r="I91" s="32">
        <f t="shared" si="173"/>
        <v>0</v>
      </c>
      <c r="J91" s="32">
        <f t="shared" si="173"/>
        <v>0</v>
      </c>
      <c r="K91" s="32">
        <f t="shared" si="173"/>
        <v>0</v>
      </c>
      <c r="L91" s="32">
        <f t="shared" si="173"/>
        <v>0</v>
      </c>
      <c r="M91" s="32">
        <f t="shared" si="173"/>
        <v>0</v>
      </c>
      <c r="N91" s="32">
        <f t="shared" si="173"/>
        <v>0</v>
      </c>
      <c r="O91" s="32">
        <f t="shared" si="173"/>
        <v>0</v>
      </c>
      <c r="P91" s="32">
        <f t="shared" si="173"/>
        <v>0</v>
      </c>
      <c r="Q91" s="32">
        <f t="shared" si="173"/>
        <v>0</v>
      </c>
      <c r="R91" s="32">
        <f t="shared" si="173"/>
        <v>0</v>
      </c>
      <c r="S91" s="32">
        <f t="shared" si="173"/>
        <v>0</v>
      </c>
      <c r="T91" s="32">
        <f t="shared" si="173"/>
        <v>0</v>
      </c>
      <c r="U91" s="32">
        <f t="shared" si="173"/>
        <v>0</v>
      </c>
      <c r="V91" s="32">
        <f t="shared" si="173"/>
        <v>0</v>
      </c>
      <c r="W91" s="32">
        <f t="shared" si="173"/>
        <v>0</v>
      </c>
      <c r="X91" s="32">
        <f t="shared" si="173"/>
        <v>0</v>
      </c>
      <c r="Y91" s="32">
        <f t="shared" si="173"/>
        <v>0</v>
      </c>
      <c r="Z91" s="32">
        <f t="shared" si="173"/>
        <v>0</v>
      </c>
      <c r="AA91" s="32">
        <f t="shared" si="173"/>
        <v>0</v>
      </c>
      <c r="AB91" s="32">
        <f t="shared" si="173"/>
        <v>0</v>
      </c>
      <c r="AC91" s="32">
        <f t="shared" si="173"/>
        <v>0</v>
      </c>
      <c r="AD91" s="32">
        <f t="shared" si="173"/>
        <v>0</v>
      </c>
      <c r="AE91" s="32">
        <f t="shared" si="173"/>
        <v>0</v>
      </c>
      <c r="AF91" s="32">
        <f t="shared" si="173"/>
        <v>0</v>
      </c>
      <c r="AG91" s="32">
        <f t="shared" si="173"/>
        <v>0</v>
      </c>
      <c r="AH91" s="32">
        <f t="shared" si="173"/>
        <v>0</v>
      </c>
      <c r="AI91" s="32">
        <f t="shared" si="173"/>
        <v>0</v>
      </c>
      <c r="AJ91" s="32">
        <f t="shared" si="173"/>
        <v>0</v>
      </c>
      <c r="AK91" s="32">
        <f t="shared" si="173"/>
        <v>0</v>
      </c>
      <c r="AL91" s="32">
        <f t="shared" si="173"/>
        <v>0</v>
      </c>
      <c r="AM91" s="32">
        <f t="shared" si="173"/>
        <v>0</v>
      </c>
      <c r="AN91" s="32">
        <f t="shared" si="173"/>
        <v>0</v>
      </c>
      <c r="AO91" s="32">
        <f t="shared" si="173"/>
        <v>0</v>
      </c>
      <c r="AP91" s="32">
        <f t="shared" si="173"/>
        <v>0</v>
      </c>
      <c r="AQ91" s="32">
        <f t="shared" si="173"/>
        <v>0</v>
      </c>
      <c r="AR91" s="32">
        <f t="shared" si="173"/>
        <v>0</v>
      </c>
      <c r="AS91" s="32">
        <f t="shared" si="173"/>
        <v>0</v>
      </c>
      <c r="AT91" s="32">
        <f t="shared" si="173"/>
        <v>0</v>
      </c>
      <c r="AU91" s="32">
        <f t="shared" si="173"/>
        <v>0</v>
      </c>
      <c r="AV91" s="32">
        <f t="shared" si="173"/>
        <v>0</v>
      </c>
      <c r="AW91" s="32">
        <f t="shared" si="173"/>
        <v>0</v>
      </c>
      <c r="AX91" s="32">
        <f t="shared" si="173"/>
        <v>0</v>
      </c>
      <c r="AY91" s="32">
        <f t="shared" si="173"/>
        <v>0</v>
      </c>
      <c r="AZ91" s="32">
        <f t="shared" si="173"/>
        <v>0</v>
      </c>
      <c r="BA91" s="32">
        <f t="shared" si="173"/>
        <v>0</v>
      </c>
      <c r="BB91" s="32">
        <f t="shared" si="173"/>
        <v>0</v>
      </c>
      <c r="BC91" s="32">
        <f t="shared" si="173"/>
        <v>0</v>
      </c>
      <c r="BD91" s="32">
        <f t="shared" si="173"/>
        <v>0</v>
      </c>
      <c r="BE91" s="32">
        <f t="shared" si="173"/>
        <v>0</v>
      </c>
      <c r="BF91" s="32">
        <f t="shared" si="173"/>
        <v>0</v>
      </c>
      <c r="BG91" s="32">
        <f t="shared" si="173"/>
        <v>0</v>
      </c>
      <c r="BH91" s="32">
        <f t="shared" si="173"/>
        <v>0</v>
      </c>
      <c r="BI91" s="32">
        <f t="shared" si="173"/>
        <v>0</v>
      </c>
      <c r="BJ91" s="32">
        <f t="shared" si="173"/>
        <v>0</v>
      </c>
      <c r="BK91" s="32">
        <f t="shared" si="173"/>
        <v>0</v>
      </c>
      <c r="BL91" s="32">
        <f t="shared" si="173"/>
        <v>0</v>
      </c>
      <c r="BM91" s="32">
        <f t="shared" si="173"/>
        <v>0</v>
      </c>
      <c r="BN91" s="32">
        <f t="shared" si="173"/>
        <v>0</v>
      </c>
      <c r="BO91" s="32">
        <f t="shared" si="173"/>
        <v>0</v>
      </c>
      <c r="BQ91" s="13"/>
      <c r="BR91" s="13"/>
      <c r="BS91" s="13"/>
      <c r="BT91" s="13"/>
      <c r="BU91" s="13"/>
    </row>
    <row r="92" spans="2:73">
      <c r="B92" s="94"/>
      <c r="C92" s="96" t="s">
        <v>129</v>
      </c>
      <c r="D92" s="96"/>
      <c r="E92" s="96"/>
      <c r="F92" s="96"/>
      <c r="G92" s="96"/>
      <c r="H92" s="32">
        <f t="shared" ref="H92:BO92" si="174">H76+(H76*$G$86)</f>
        <v>0</v>
      </c>
      <c r="I92" s="32">
        <f t="shared" si="174"/>
        <v>0</v>
      </c>
      <c r="J92" s="32">
        <f t="shared" si="174"/>
        <v>0</v>
      </c>
      <c r="K92" s="32">
        <f t="shared" si="174"/>
        <v>0</v>
      </c>
      <c r="L92" s="32">
        <f t="shared" si="174"/>
        <v>0</v>
      </c>
      <c r="M92" s="32">
        <f t="shared" si="174"/>
        <v>0</v>
      </c>
      <c r="N92" s="32">
        <f t="shared" si="174"/>
        <v>0</v>
      </c>
      <c r="O92" s="32">
        <f t="shared" si="174"/>
        <v>0</v>
      </c>
      <c r="P92" s="32">
        <f t="shared" si="174"/>
        <v>0</v>
      </c>
      <c r="Q92" s="32">
        <f t="shared" si="174"/>
        <v>0</v>
      </c>
      <c r="R92" s="32">
        <f t="shared" si="174"/>
        <v>0</v>
      </c>
      <c r="S92" s="32">
        <f t="shared" si="174"/>
        <v>0</v>
      </c>
      <c r="T92" s="32">
        <f t="shared" si="174"/>
        <v>0</v>
      </c>
      <c r="U92" s="32">
        <f t="shared" si="174"/>
        <v>0</v>
      </c>
      <c r="V92" s="32">
        <f t="shared" si="174"/>
        <v>0</v>
      </c>
      <c r="W92" s="32">
        <f t="shared" si="174"/>
        <v>0</v>
      </c>
      <c r="X92" s="32">
        <f t="shared" si="174"/>
        <v>0</v>
      </c>
      <c r="Y92" s="32">
        <f t="shared" si="174"/>
        <v>0</v>
      </c>
      <c r="Z92" s="32">
        <f t="shared" si="174"/>
        <v>0</v>
      </c>
      <c r="AA92" s="32">
        <f t="shared" si="174"/>
        <v>0</v>
      </c>
      <c r="AB92" s="32">
        <f t="shared" si="174"/>
        <v>0</v>
      </c>
      <c r="AC92" s="32">
        <f t="shared" si="174"/>
        <v>0</v>
      </c>
      <c r="AD92" s="32">
        <f t="shared" si="174"/>
        <v>0</v>
      </c>
      <c r="AE92" s="32">
        <f t="shared" si="174"/>
        <v>0</v>
      </c>
      <c r="AF92" s="32">
        <f t="shared" si="174"/>
        <v>0</v>
      </c>
      <c r="AG92" s="32">
        <f t="shared" si="174"/>
        <v>0</v>
      </c>
      <c r="AH92" s="32">
        <f t="shared" si="174"/>
        <v>0</v>
      </c>
      <c r="AI92" s="32">
        <f t="shared" si="174"/>
        <v>0</v>
      </c>
      <c r="AJ92" s="32">
        <f t="shared" si="174"/>
        <v>0</v>
      </c>
      <c r="AK92" s="32">
        <f t="shared" si="174"/>
        <v>0</v>
      </c>
      <c r="AL92" s="32">
        <f t="shared" si="174"/>
        <v>0</v>
      </c>
      <c r="AM92" s="32">
        <f t="shared" si="174"/>
        <v>0</v>
      </c>
      <c r="AN92" s="32">
        <f t="shared" si="174"/>
        <v>0</v>
      </c>
      <c r="AO92" s="32">
        <f t="shared" si="174"/>
        <v>0</v>
      </c>
      <c r="AP92" s="32">
        <f t="shared" si="174"/>
        <v>0</v>
      </c>
      <c r="AQ92" s="32">
        <f t="shared" si="174"/>
        <v>0</v>
      </c>
      <c r="AR92" s="32">
        <f t="shared" si="174"/>
        <v>0</v>
      </c>
      <c r="AS92" s="32">
        <f t="shared" si="174"/>
        <v>0</v>
      </c>
      <c r="AT92" s="32">
        <f t="shared" si="174"/>
        <v>0</v>
      </c>
      <c r="AU92" s="32">
        <f t="shared" si="174"/>
        <v>0</v>
      </c>
      <c r="AV92" s="32">
        <f t="shared" si="174"/>
        <v>0</v>
      </c>
      <c r="AW92" s="32">
        <f t="shared" si="174"/>
        <v>0</v>
      </c>
      <c r="AX92" s="32">
        <f t="shared" si="174"/>
        <v>0</v>
      </c>
      <c r="AY92" s="32">
        <f t="shared" si="174"/>
        <v>0</v>
      </c>
      <c r="AZ92" s="32">
        <f t="shared" si="174"/>
        <v>0</v>
      </c>
      <c r="BA92" s="32">
        <f t="shared" si="174"/>
        <v>0</v>
      </c>
      <c r="BB92" s="32">
        <f t="shared" si="174"/>
        <v>0</v>
      </c>
      <c r="BC92" s="32">
        <f t="shared" si="174"/>
        <v>0</v>
      </c>
      <c r="BD92" s="32">
        <f t="shared" si="174"/>
        <v>0</v>
      </c>
      <c r="BE92" s="32">
        <f t="shared" si="174"/>
        <v>0</v>
      </c>
      <c r="BF92" s="32">
        <f t="shared" si="174"/>
        <v>0</v>
      </c>
      <c r="BG92" s="32">
        <f t="shared" si="174"/>
        <v>0</v>
      </c>
      <c r="BH92" s="32">
        <f t="shared" si="174"/>
        <v>0</v>
      </c>
      <c r="BI92" s="32">
        <f t="shared" si="174"/>
        <v>0</v>
      </c>
      <c r="BJ92" s="32">
        <f t="shared" si="174"/>
        <v>0</v>
      </c>
      <c r="BK92" s="32">
        <f t="shared" si="174"/>
        <v>0</v>
      </c>
      <c r="BL92" s="32">
        <f t="shared" si="174"/>
        <v>0</v>
      </c>
      <c r="BM92" s="32">
        <f t="shared" si="174"/>
        <v>0</v>
      </c>
      <c r="BN92" s="32">
        <f t="shared" si="174"/>
        <v>0</v>
      </c>
      <c r="BO92" s="32">
        <f t="shared" si="174"/>
        <v>0</v>
      </c>
      <c r="BQ92" s="13"/>
      <c r="BR92" s="13"/>
      <c r="BS92" s="13"/>
      <c r="BT92" s="13"/>
      <c r="BU92" s="13"/>
    </row>
    <row r="93" spans="2:73">
      <c r="B93" s="97" t="s">
        <v>130</v>
      </c>
      <c r="C93" s="97"/>
      <c r="D93" s="97"/>
      <c r="E93" s="97"/>
      <c r="F93" s="97"/>
      <c r="G93" s="97"/>
      <c r="H93" s="32">
        <f t="shared" ref="H93:BO93" si="175">H77+(H77*$G$86)</f>
        <v>55000000</v>
      </c>
      <c r="I93" s="32">
        <f t="shared" si="175"/>
        <v>0</v>
      </c>
      <c r="J93" s="32">
        <f t="shared" si="175"/>
        <v>0</v>
      </c>
      <c r="K93" s="32">
        <f t="shared" si="175"/>
        <v>0</v>
      </c>
      <c r="L93" s="32">
        <f t="shared" si="175"/>
        <v>0</v>
      </c>
      <c r="M93" s="32">
        <f t="shared" si="175"/>
        <v>0</v>
      </c>
      <c r="N93" s="32">
        <f t="shared" si="175"/>
        <v>0</v>
      </c>
      <c r="O93" s="32">
        <f t="shared" si="175"/>
        <v>0</v>
      </c>
      <c r="P93" s="32">
        <f t="shared" si="175"/>
        <v>0</v>
      </c>
      <c r="Q93" s="32">
        <f t="shared" si="175"/>
        <v>55000000</v>
      </c>
      <c r="R93" s="32">
        <f t="shared" si="175"/>
        <v>0</v>
      </c>
      <c r="S93" s="32">
        <f t="shared" si="175"/>
        <v>0</v>
      </c>
      <c r="T93" s="32">
        <f t="shared" si="175"/>
        <v>0</v>
      </c>
      <c r="U93" s="32">
        <f t="shared" si="175"/>
        <v>0</v>
      </c>
      <c r="V93" s="32">
        <f t="shared" si="175"/>
        <v>0</v>
      </c>
      <c r="W93" s="32">
        <f t="shared" si="175"/>
        <v>0</v>
      </c>
      <c r="X93" s="32">
        <f t="shared" si="175"/>
        <v>0</v>
      </c>
      <c r="Y93" s="32">
        <f t="shared" si="175"/>
        <v>66000000</v>
      </c>
      <c r="Z93" s="32">
        <f t="shared" si="175"/>
        <v>0</v>
      </c>
      <c r="AA93" s="32">
        <f t="shared" si="175"/>
        <v>0</v>
      </c>
      <c r="AB93" s="32">
        <f t="shared" si="175"/>
        <v>0</v>
      </c>
      <c r="AC93" s="32">
        <f t="shared" si="175"/>
        <v>0</v>
      </c>
      <c r="AD93" s="32">
        <f t="shared" si="175"/>
        <v>0</v>
      </c>
      <c r="AE93" s="32">
        <f t="shared" si="175"/>
        <v>0</v>
      </c>
      <c r="AF93" s="32">
        <f t="shared" si="175"/>
        <v>0</v>
      </c>
      <c r="AG93" s="32">
        <f t="shared" si="175"/>
        <v>0</v>
      </c>
      <c r="AH93" s="32">
        <f t="shared" si="175"/>
        <v>0</v>
      </c>
      <c r="AI93" s="32">
        <f t="shared" si="175"/>
        <v>0</v>
      </c>
      <c r="AJ93" s="32">
        <f t="shared" si="175"/>
        <v>0</v>
      </c>
      <c r="AK93" s="32">
        <f t="shared" si="175"/>
        <v>0</v>
      </c>
      <c r="AL93" s="32">
        <f t="shared" si="175"/>
        <v>0</v>
      </c>
      <c r="AM93" s="32">
        <f t="shared" si="175"/>
        <v>0</v>
      </c>
      <c r="AN93" s="32">
        <f t="shared" si="175"/>
        <v>0</v>
      </c>
      <c r="AO93" s="32">
        <f t="shared" si="175"/>
        <v>0</v>
      </c>
      <c r="AP93" s="32">
        <f t="shared" si="175"/>
        <v>0</v>
      </c>
      <c r="AQ93" s="32">
        <f t="shared" si="175"/>
        <v>0</v>
      </c>
      <c r="AR93" s="32">
        <f t="shared" si="175"/>
        <v>0</v>
      </c>
      <c r="AS93" s="32">
        <f t="shared" si="175"/>
        <v>0</v>
      </c>
      <c r="AT93" s="32">
        <f t="shared" si="175"/>
        <v>0</v>
      </c>
      <c r="AU93" s="32">
        <f t="shared" si="175"/>
        <v>0</v>
      </c>
      <c r="AV93" s="32">
        <f t="shared" si="175"/>
        <v>0</v>
      </c>
      <c r="AW93" s="32">
        <f t="shared" si="175"/>
        <v>0</v>
      </c>
      <c r="AX93" s="32">
        <f t="shared" si="175"/>
        <v>0</v>
      </c>
      <c r="AY93" s="32">
        <f t="shared" si="175"/>
        <v>0</v>
      </c>
      <c r="AZ93" s="32">
        <f t="shared" si="175"/>
        <v>0</v>
      </c>
      <c r="BA93" s="32">
        <f t="shared" si="175"/>
        <v>0</v>
      </c>
      <c r="BB93" s="32">
        <f t="shared" si="175"/>
        <v>0</v>
      </c>
      <c r="BC93" s="32">
        <f t="shared" si="175"/>
        <v>0</v>
      </c>
      <c r="BD93" s="32">
        <f t="shared" si="175"/>
        <v>0</v>
      </c>
      <c r="BE93" s="32">
        <f t="shared" si="175"/>
        <v>0</v>
      </c>
      <c r="BF93" s="32">
        <f t="shared" si="175"/>
        <v>0</v>
      </c>
      <c r="BG93" s="32">
        <f t="shared" si="175"/>
        <v>0</v>
      </c>
      <c r="BH93" s="32">
        <f t="shared" si="175"/>
        <v>0</v>
      </c>
      <c r="BI93" s="32">
        <f t="shared" si="175"/>
        <v>0</v>
      </c>
      <c r="BJ93" s="32">
        <f t="shared" si="175"/>
        <v>0</v>
      </c>
      <c r="BK93" s="32">
        <f t="shared" si="175"/>
        <v>0</v>
      </c>
      <c r="BL93" s="32">
        <f t="shared" si="175"/>
        <v>0</v>
      </c>
      <c r="BM93" s="32">
        <f t="shared" si="175"/>
        <v>0</v>
      </c>
      <c r="BN93" s="32">
        <f t="shared" si="175"/>
        <v>0</v>
      </c>
      <c r="BO93" s="32">
        <f t="shared" si="175"/>
        <v>0</v>
      </c>
      <c r="BQ93" s="13"/>
      <c r="BR93" s="13"/>
      <c r="BS93" s="13"/>
      <c r="BT93" s="13"/>
      <c r="BU93" s="13"/>
    </row>
    <row r="94" spans="2:73">
      <c r="B94" s="94"/>
      <c r="C94" s="96" t="s">
        <v>131</v>
      </c>
      <c r="D94" s="96"/>
      <c r="E94" s="96"/>
      <c r="F94" s="96"/>
      <c r="G94" s="96"/>
      <c r="H94" s="32">
        <f t="shared" ref="H94:BO94" si="176">H78+(H78*$G$86)</f>
        <v>55000000</v>
      </c>
      <c r="I94" s="32">
        <f t="shared" si="176"/>
        <v>0</v>
      </c>
      <c r="J94" s="32">
        <f t="shared" si="176"/>
        <v>0</v>
      </c>
      <c r="K94" s="32">
        <f t="shared" si="176"/>
        <v>0</v>
      </c>
      <c r="L94" s="32">
        <f t="shared" si="176"/>
        <v>0</v>
      </c>
      <c r="M94" s="32">
        <f t="shared" si="176"/>
        <v>0</v>
      </c>
      <c r="N94" s="32">
        <f t="shared" si="176"/>
        <v>0</v>
      </c>
      <c r="O94" s="32">
        <f t="shared" si="176"/>
        <v>0</v>
      </c>
      <c r="P94" s="32">
        <f t="shared" si="176"/>
        <v>0</v>
      </c>
      <c r="Q94" s="32">
        <f t="shared" si="176"/>
        <v>55000000</v>
      </c>
      <c r="R94" s="32">
        <f t="shared" si="176"/>
        <v>0</v>
      </c>
      <c r="S94" s="32">
        <f t="shared" si="176"/>
        <v>0</v>
      </c>
      <c r="T94" s="32">
        <f t="shared" si="176"/>
        <v>0</v>
      </c>
      <c r="U94" s="32">
        <f t="shared" si="176"/>
        <v>0</v>
      </c>
      <c r="V94" s="32">
        <f t="shared" si="176"/>
        <v>0</v>
      </c>
      <c r="W94" s="32">
        <f t="shared" si="176"/>
        <v>0</v>
      </c>
      <c r="X94" s="32">
        <f t="shared" si="176"/>
        <v>0</v>
      </c>
      <c r="Y94" s="32">
        <f t="shared" si="176"/>
        <v>66000000</v>
      </c>
      <c r="Z94" s="32">
        <f t="shared" si="176"/>
        <v>0</v>
      </c>
      <c r="AA94" s="32">
        <f t="shared" si="176"/>
        <v>0</v>
      </c>
      <c r="AB94" s="32">
        <f t="shared" si="176"/>
        <v>0</v>
      </c>
      <c r="AC94" s="32">
        <f t="shared" si="176"/>
        <v>0</v>
      </c>
      <c r="AD94" s="32">
        <f t="shared" si="176"/>
        <v>0</v>
      </c>
      <c r="AE94" s="32">
        <f t="shared" si="176"/>
        <v>0</v>
      </c>
      <c r="AF94" s="32">
        <f t="shared" si="176"/>
        <v>0</v>
      </c>
      <c r="AG94" s="32">
        <f t="shared" si="176"/>
        <v>0</v>
      </c>
      <c r="AH94" s="32">
        <f t="shared" si="176"/>
        <v>0</v>
      </c>
      <c r="AI94" s="32">
        <f t="shared" si="176"/>
        <v>0</v>
      </c>
      <c r="AJ94" s="32">
        <f t="shared" si="176"/>
        <v>0</v>
      </c>
      <c r="AK94" s="32">
        <f t="shared" si="176"/>
        <v>0</v>
      </c>
      <c r="AL94" s="32">
        <f t="shared" si="176"/>
        <v>0</v>
      </c>
      <c r="AM94" s="32">
        <f t="shared" si="176"/>
        <v>0</v>
      </c>
      <c r="AN94" s="32">
        <f t="shared" si="176"/>
        <v>0</v>
      </c>
      <c r="AO94" s="32">
        <f t="shared" si="176"/>
        <v>0</v>
      </c>
      <c r="AP94" s="32">
        <f t="shared" si="176"/>
        <v>0</v>
      </c>
      <c r="AQ94" s="32">
        <f t="shared" si="176"/>
        <v>0</v>
      </c>
      <c r="AR94" s="32">
        <f t="shared" si="176"/>
        <v>0</v>
      </c>
      <c r="AS94" s="32">
        <f t="shared" si="176"/>
        <v>0</v>
      </c>
      <c r="AT94" s="32">
        <f t="shared" si="176"/>
        <v>0</v>
      </c>
      <c r="AU94" s="32">
        <f t="shared" si="176"/>
        <v>0</v>
      </c>
      <c r="AV94" s="32">
        <f t="shared" si="176"/>
        <v>0</v>
      </c>
      <c r="AW94" s="32">
        <f t="shared" si="176"/>
        <v>0</v>
      </c>
      <c r="AX94" s="32">
        <f t="shared" si="176"/>
        <v>0</v>
      </c>
      <c r="AY94" s="32">
        <f t="shared" si="176"/>
        <v>0</v>
      </c>
      <c r="AZ94" s="32">
        <f t="shared" si="176"/>
        <v>0</v>
      </c>
      <c r="BA94" s="32">
        <f t="shared" si="176"/>
        <v>0</v>
      </c>
      <c r="BB94" s="32">
        <f t="shared" si="176"/>
        <v>0</v>
      </c>
      <c r="BC94" s="32">
        <f t="shared" si="176"/>
        <v>0</v>
      </c>
      <c r="BD94" s="32">
        <f t="shared" si="176"/>
        <v>0</v>
      </c>
      <c r="BE94" s="32">
        <f t="shared" si="176"/>
        <v>0</v>
      </c>
      <c r="BF94" s="32">
        <f t="shared" si="176"/>
        <v>0</v>
      </c>
      <c r="BG94" s="32">
        <f t="shared" si="176"/>
        <v>0</v>
      </c>
      <c r="BH94" s="32">
        <f t="shared" si="176"/>
        <v>0</v>
      </c>
      <c r="BI94" s="32">
        <f t="shared" si="176"/>
        <v>0</v>
      </c>
      <c r="BJ94" s="32">
        <f t="shared" si="176"/>
        <v>0</v>
      </c>
      <c r="BK94" s="32">
        <f t="shared" si="176"/>
        <v>0</v>
      </c>
      <c r="BL94" s="32">
        <f t="shared" si="176"/>
        <v>0</v>
      </c>
      <c r="BM94" s="32">
        <f t="shared" si="176"/>
        <v>0</v>
      </c>
      <c r="BN94" s="32">
        <f t="shared" si="176"/>
        <v>0</v>
      </c>
      <c r="BO94" s="32">
        <f t="shared" si="176"/>
        <v>0</v>
      </c>
      <c r="BQ94" s="13"/>
      <c r="BR94" s="13"/>
      <c r="BS94" s="13"/>
      <c r="BT94" s="13"/>
      <c r="BU94" s="13"/>
    </row>
    <row r="95" spans="2:73">
      <c r="B95" s="97" t="s">
        <v>132</v>
      </c>
      <c r="C95" s="97"/>
      <c r="D95" s="97"/>
      <c r="E95" s="97"/>
      <c r="F95" s="97"/>
      <c r="G95" s="97"/>
      <c r="H95" s="32">
        <f t="shared" ref="H95:BO95" si="177">H79+(H79*$G$86)</f>
        <v>50710000</v>
      </c>
      <c r="I95" s="32">
        <f t="shared" si="177"/>
        <v>-5823400</v>
      </c>
      <c r="J95" s="32">
        <f t="shared" si="177"/>
        <v>-5823400</v>
      </c>
      <c r="K95" s="32">
        <f t="shared" si="177"/>
        <v>-5823400</v>
      </c>
      <c r="L95" s="32">
        <f t="shared" si="177"/>
        <v>-5823400</v>
      </c>
      <c r="M95" s="32">
        <f t="shared" si="177"/>
        <v>-5856400</v>
      </c>
      <c r="N95" s="32">
        <f t="shared" si="177"/>
        <v>-6940073.3599999994</v>
      </c>
      <c r="O95" s="32">
        <f t="shared" si="177"/>
        <v>-6882547.1733333338</v>
      </c>
      <c r="P95" s="32">
        <f t="shared" si="177"/>
        <v>-6794683.7200000007</v>
      </c>
      <c r="Q95" s="32">
        <f t="shared" si="177"/>
        <v>47886058.073333338</v>
      </c>
      <c r="R95" s="32">
        <f t="shared" si="177"/>
        <v>-7081079.7933333321</v>
      </c>
      <c r="S95" s="32">
        <f t="shared" si="177"/>
        <v>-6966697.3200000003</v>
      </c>
      <c r="T95" s="32">
        <f t="shared" si="177"/>
        <v>-7115211.1066666665</v>
      </c>
      <c r="U95" s="32">
        <f t="shared" si="177"/>
        <v>-7227791.6333333328</v>
      </c>
      <c r="V95" s="32">
        <f t="shared" si="177"/>
        <v>-5259138.8666666662</v>
      </c>
      <c r="W95" s="32">
        <f t="shared" si="177"/>
        <v>-5006671.4866666654</v>
      </c>
      <c r="X95" s="32">
        <f t="shared" si="177"/>
        <v>-4627701.6866666656</v>
      </c>
      <c r="Y95" s="32">
        <f t="shared" si="177"/>
        <v>61708949.133333333</v>
      </c>
      <c r="Z95" s="32">
        <f t="shared" si="177"/>
        <v>-4617320.7666666666</v>
      </c>
      <c r="AA95" s="32">
        <f t="shared" si="177"/>
        <v>-4396888.2466666671</v>
      </c>
      <c r="AB95" s="32">
        <f t="shared" si="177"/>
        <v>-4101154.7866666657</v>
      </c>
      <c r="AC95" s="32">
        <f t="shared" si="177"/>
        <v>-3760439.2466666671</v>
      </c>
      <c r="AD95" s="32">
        <f t="shared" si="177"/>
        <v>-3458863.0266666659</v>
      </c>
      <c r="AE95" s="32">
        <f t="shared" si="177"/>
        <v>-3619027.8666666662</v>
      </c>
      <c r="AF95" s="32">
        <f t="shared" si="177"/>
        <v>-3923762.2893333337</v>
      </c>
      <c r="AG95" s="32">
        <f t="shared" si="177"/>
        <v>-4073127.1679999996</v>
      </c>
      <c r="AH95" s="32">
        <f t="shared" si="177"/>
        <v>-1660328.4133333336</v>
      </c>
      <c r="AI95" s="32">
        <f t="shared" si="177"/>
        <v>-1309377.7253333335</v>
      </c>
      <c r="AJ95" s="32">
        <f t="shared" si="177"/>
        <v>-917376.53333333321</v>
      </c>
      <c r="AK95" s="32">
        <f t="shared" si="177"/>
        <v>-516992.24133333116</v>
      </c>
      <c r="AL95" s="32">
        <f t="shared" si="177"/>
        <v>2968721.1546666655</v>
      </c>
      <c r="AM95" s="32">
        <f t="shared" si="177"/>
        <v>2377197.650666669</v>
      </c>
      <c r="AN95" s="32">
        <f t="shared" si="177"/>
        <v>2724332.746666668</v>
      </c>
      <c r="AO95" s="32">
        <f t="shared" si="177"/>
        <v>3112518.3466666671</v>
      </c>
      <c r="AP95" s="32">
        <f t="shared" si="177"/>
        <v>3509087.0466666687</v>
      </c>
      <c r="AQ95" s="32">
        <f t="shared" si="177"/>
        <v>3632464.8506666673</v>
      </c>
      <c r="AR95" s="32">
        <f t="shared" si="177"/>
        <v>3942425.7546666712</v>
      </c>
      <c r="AS95" s="32">
        <f t="shared" si="177"/>
        <v>4284473.394666669</v>
      </c>
      <c r="AT95" s="32">
        <f t="shared" si="177"/>
        <v>4667473.1986666666</v>
      </c>
      <c r="AU95" s="32">
        <f t="shared" si="177"/>
        <v>5062134.1026666695</v>
      </c>
      <c r="AV95" s="32">
        <f t="shared" si="177"/>
        <v>5413724.1106666727</v>
      </c>
      <c r="AW95" s="32">
        <f t="shared" si="177"/>
        <v>5805205.3546666699</v>
      </c>
      <c r="AX95" s="32">
        <f t="shared" si="177"/>
        <v>6145246.8586666677</v>
      </c>
      <c r="AY95" s="32">
        <f t="shared" si="177"/>
        <v>6529616.866666669</v>
      </c>
      <c r="AZ95" s="32">
        <f t="shared" si="177"/>
        <v>6921098.1106666746</v>
      </c>
      <c r="BA95" s="32">
        <f t="shared" si="177"/>
        <v>7269410.1186666721</v>
      </c>
      <c r="BB95" s="32">
        <f t="shared" si="177"/>
        <v>7662163.2266666722</v>
      </c>
      <c r="BC95" s="32">
        <f t="shared" si="177"/>
        <v>8002303.0706666708</v>
      </c>
      <c r="BD95" s="32">
        <f t="shared" si="177"/>
        <v>8383395.0786666712</v>
      </c>
      <c r="BE95" s="32">
        <f t="shared" si="177"/>
        <v>8776148.1866666675</v>
      </c>
      <c r="BF95" s="32">
        <f t="shared" si="177"/>
        <v>9256558.5346666686</v>
      </c>
      <c r="BG95" s="32">
        <f t="shared" si="177"/>
        <v>9316033.6426666696</v>
      </c>
      <c r="BH95" s="32">
        <f t="shared" si="177"/>
        <v>9657445.3506666701</v>
      </c>
      <c r="BI95" s="32">
        <f t="shared" si="177"/>
        <v>10038635.698666671</v>
      </c>
      <c r="BJ95" s="32">
        <f t="shared" si="177"/>
        <v>10428110.806666665</v>
      </c>
      <c r="BK95" s="32">
        <f t="shared" si="177"/>
        <v>10777793.018666668</v>
      </c>
      <c r="BL95" s="32">
        <f t="shared" si="177"/>
        <v>11167366.466666669</v>
      </c>
      <c r="BM95" s="32">
        <f t="shared" si="177"/>
        <v>11505500.174666667</v>
      </c>
      <c r="BN95" s="32">
        <f t="shared" si="177"/>
        <v>11886690.522666667</v>
      </c>
      <c r="BO95" s="32">
        <f t="shared" si="177"/>
        <v>12276165.630666664</v>
      </c>
      <c r="BQ95" s="13"/>
      <c r="BR95" s="13"/>
      <c r="BS95" s="13"/>
      <c r="BT95" s="13"/>
      <c r="BU95" s="13"/>
    </row>
    <row r="96" spans="2:73">
      <c r="B96" s="97" t="s">
        <v>133</v>
      </c>
      <c r="C96" s="97"/>
      <c r="D96" s="97"/>
      <c r="E96" s="97"/>
      <c r="F96" s="97"/>
      <c r="G96" s="97"/>
      <c r="H96" s="32">
        <f t="shared" ref="H96:BO96" si="178">H80+(H80*$G$86)</f>
        <v>0</v>
      </c>
      <c r="I96" s="32">
        <f t="shared" si="178"/>
        <v>50710000</v>
      </c>
      <c r="J96" s="32">
        <f t="shared" si="178"/>
        <v>44886600</v>
      </c>
      <c r="K96" s="32">
        <f t="shared" si="178"/>
        <v>39063200</v>
      </c>
      <c r="L96" s="32">
        <f t="shared" si="178"/>
        <v>33239800</v>
      </c>
      <c r="M96" s="32">
        <f t="shared" si="178"/>
        <v>27416400</v>
      </c>
      <c r="N96" s="32">
        <f t="shared" si="178"/>
        <v>21560000</v>
      </c>
      <c r="O96" s="32">
        <f t="shared" si="178"/>
        <v>14619926.640000001</v>
      </c>
      <c r="P96" s="32">
        <f t="shared" si="178"/>
        <v>7737379.4666666668</v>
      </c>
      <c r="Q96" s="32">
        <f t="shared" si="178"/>
        <v>942695.74666666612</v>
      </c>
      <c r="R96" s="32">
        <f t="shared" si="178"/>
        <v>48828753.82</v>
      </c>
      <c r="S96" s="32">
        <f t="shared" si="178"/>
        <v>41747674.026666671</v>
      </c>
      <c r="T96" s="32">
        <f t="shared" si="178"/>
        <v>34780976.706666671</v>
      </c>
      <c r="U96" s="32">
        <f t="shared" si="178"/>
        <v>27665765.600000005</v>
      </c>
      <c r="V96" s="32">
        <f t="shared" si="178"/>
        <v>20437973.966666669</v>
      </c>
      <c r="W96" s="32">
        <f t="shared" si="178"/>
        <v>15178835.100000005</v>
      </c>
      <c r="X96" s="32">
        <f t="shared" si="178"/>
        <v>10172163.613333339</v>
      </c>
      <c r="Y96" s="32">
        <f t="shared" si="178"/>
        <v>5544461.9266666742</v>
      </c>
      <c r="Z96" s="32">
        <f t="shared" si="178"/>
        <v>67253411.060000002</v>
      </c>
      <c r="AA96" s="32">
        <f t="shared" si="178"/>
        <v>62636090.293333337</v>
      </c>
      <c r="AB96" s="32">
        <f t="shared" si="178"/>
        <v>58239202.046666667</v>
      </c>
      <c r="AC96" s="32">
        <f t="shared" si="178"/>
        <v>54138047.260000005</v>
      </c>
      <c r="AD96" s="32">
        <f t="shared" si="178"/>
        <v>50377608.013333336</v>
      </c>
      <c r="AE96" s="32">
        <f t="shared" si="178"/>
        <v>46918744.986666672</v>
      </c>
      <c r="AF96" s="32">
        <f t="shared" si="178"/>
        <v>43299717.120000005</v>
      </c>
      <c r="AG96" s="32">
        <f t="shared" si="178"/>
        <v>39375954.830666669</v>
      </c>
      <c r="AH96" s="32">
        <f t="shared" si="178"/>
        <v>35302827.662666671</v>
      </c>
      <c r="AI96" s="32">
        <f t="shared" si="178"/>
        <v>33642499.249333344</v>
      </c>
      <c r="AJ96" s="32">
        <f t="shared" si="178"/>
        <v>32333121.524000008</v>
      </c>
      <c r="AK96" s="32">
        <f t="shared" si="178"/>
        <v>31415744.990666673</v>
      </c>
      <c r="AL96" s="32">
        <f t="shared" si="178"/>
        <v>30898752.749333341</v>
      </c>
      <c r="AM96" s="32">
        <f t="shared" si="178"/>
        <v>33867473.904000007</v>
      </c>
      <c r="AN96" s="32">
        <f t="shared" si="178"/>
        <v>36244671.554666676</v>
      </c>
      <c r="AO96" s="32">
        <f t="shared" si="178"/>
        <v>38969004.301333338</v>
      </c>
      <c r="AP96" s="32">
        <f t="shared" si="178"/>
        <v>42081522.648000009</v>
      </c>
      <c r="AQ96" s="32">
        <f t="shared" si="178"/>
        <v>45590609.694666676</v>
      </c>
      <c r="AR96" s="32">
        <f t="shared" si="178"/>
        <v>49223074.545333341</v>
      </c>
      <c r="AS96" s="32">
        <f t="shared" si="178"/>
        <v>53165500.300000012</v>
      </c>
      <c r="AT96" s="32">
        <f t="shared" si="178"/>
        <v>57449973.694666676</v>
      </c>
      <c r="AU96" s="32">
        <f t="shared" si="178"/>
        <v>62117446.893333338</v>
      </c>
      <c r="AV96" s="32">
        <f t="shared" si="178"/>
        <v>67179580.996000007</v>
      </c>
      <c r="AW96" s="32">
        <f t="shared" si="178"/>
        <v>72593305.106666684</v>
      </c>
      <c r="AX96" s="32">
        <f t="shared" si="178"/>
        <v>78398510.461333364</v>
      </c>
      <c r="AY96" s="32">
        <f t="shared" si="178"/>
        <v>84543757.320000023</v>
      </c>
      <c r="AZ96" s="32">
        <f t="shared" si="178"/>
        <v>91073374.186666697</v>
      </c>
      <c r="BA96" s="32">
        <f t="shared" si="178"/>
        <v>97994472.29733336</v>
      </c>
      <c r="BB96" s="32">
        <f t="shared" si="178"/>
        <v>105263882.41600004</v>
      </c>
      <c r="BC96" s="32">
        <f t="shared" si="178"/>
        <v>112926045.64266671</v>
      </c>
      <c r="BD96" s="32">
        <f t="shared" si="178"/>
        <v>120928348.71333338</v>
      </c>
      <c r="BE96" s="32">
        <f t="shared" si="178"/>
        <v>129311743.79200007</v>
      </c>
      <c r="BF96" s="32">
        <f t="shared" si="178"/>
        <v>138087891.97866672</v>
      </c>
      <c r="BG96" s="32">
        <f t="shared" si="178"/>
        <v>147344450.51333341</v>
      </c>
      <c r="BH96" s="32">
        <f t="shared" si="178"/>
        <v>156660484.15600008</v>
      </c>
      <c r="BI96" s="32">
        <f t="shared" si="178"/>
        <v>166317929.50666675</v>
      </c>
      <c r="BJ96" s="32">
        <f t="shared" si="178"/>
        <v>176356565.20533344</v>
      </c>
      <c r="BK96" s="32">
        <f t="shared" si="178"/>
        <v>186784676.01200008</v>
      </c>
      <c r="BL96" s="32">
        <f t="shared" si="178"/>
        <v>197562469.03066677</v>
      </c>
      <c r="BM96" s="32">
        <f t="shared" si="178"/>
        <v>208729835.49733344</v>
      </c>
      <c r="BN96" s="32">
        <f t="shared" si="178"/>
        <v>220235335.67200011</v>
      </c>
      <c r="BO96" s="32">
        <f t="shared" si="178"/>
        <v>232122026.19466677</v>
      </c>
      <c r="BQ96" s="13"/>
      <c r="BR96" s="13"/>
      <c r="BS96" s="13"/>
      <c r="BT96" s="13"/>
      <c r="BU96" s="13"/>
    </row>
    <row r="97" spans="2:73">
      <c r="B97" s="97" t="s">
        <v>134</v>
      </c>
      <c r="C97" s="97"/>
      <c r="D97" s="97"/>
      <c r="E97" s="97"/>
      <c r="F97" s="97"/>
      <c r="G97" s="97"/>
      <c r="H97" s="32">
        <f t="shared" ref="H97:BO97" si="179">H81+(H81*$G$86)</f>
        <v>50710000</v>
      </c>
      <c r="I97" s="32">
        <f t="shared" si="179"/>
        <v>44886600</v>
      </c>
      <c r="J97" s="32">
        <f t="shared" si="179"/>
        <v>39063200</v>
      </c>
      <c r="K97" s="32">
        <f t="shared" si="179"/>
        <v>33239800</v>
      </c>
      <c r="L97" s="32">
        <f t="shared" si="179"/>
        <v>27416400</v>
      </c>
      <c r="M97" s="32">
        <f t="shared" si="179"/>
        <v>21560000</v>
      </c>
      <c r="N97" s="32">
        <f t="shared" si="179"/>
        <v>14619926.640000001</v>
      </c>
      <c r="O97" s="32">
        <f t="shared" si="179"/>
        <v>7737379.4666666668</v>
      </c>
      <c r="P97" s="32">
        <f t="shared" si="179"/>
        <v>942695.74666666612</v>
      </c>
      <c r="Q97" s="32">
        <f t="shared" si="179"/>
        <v>48828753.82</v>
      </c>
      <c r="R97" s="32">
        <f t="shared" si="179"/>
        <v>41747674.026666671</v>
      </c>
      <c r="S97" s="32">
        <f t="shared" si="179"/>
        <v>34780976.706666671</v>
      </c>
      <c r="T97" s="32">
        <f t="shared" si="179"/>
        <v>27665765.600000005</v>
      </c>
      <c r="U97" s="32">
        <f t="shared" si="179"/>
        <v>20437973.966666669</v>
      </c>
      <c r="V97" s="32">
        <f t="shared" si="179"/>
        <v>15178835.100000005</v>
      </c>
      <c r="W97" s="32">
        <f t="shared" si="179"/>
        <v>10172163.613333339</v>
      </c>
      <c r="X97" s="32">
        <f t="shared" si="179"/>
        <v>5544461.9266666742</v>
      </c>
      <c r="Y97" s="32">
        <f t="shared" si="179"/>
        <v>67253411.060000002</v>
      </c>
      <c r="Z97" s="32">
        <f t="shared" si="179"/>
        <v>62636090.293333337</v>
      </c>
      <c r="AA97" s="32">
        <f t="shared" si="179"/>
        <v>58239202.046666667</v>
      </c>
      <c r="AB97" s="32">
        <f t="shared" si="179"/>
        <v>54138047.260000005</v>
      </c>
      <c r="AC97" s="32">
        <f t="shared" si="179"/>
        <v>50377608.013333336</v>
      </c>
      <c r="AD97" s="32">
        <f t="shared" si="179"/>
        <v>46918744.986666672</v>
      </c>
      <c r="AE97" s="32">
        <f t="shared" si="179"/>
        <v>43299717.120000005</v>
      </c>
      <c r="AF97" s="32">
        <f t="shared" si="179"/>
        <v>39375954.830666669</v>
      </c>
      <c r="AG97" s="32">
        <f t="shared" si="179"/>
        <v>35302827.662666671</v>
      </c>
      <c r="AH97" s="32">
        <f t="shared" si="179"/>
        <v>33642499.249333344</v>
      </c>
      <c r="AI97" s="32">
        <f t="shared" si="179"/>
        <v>32333121.524000008</v>
      </c>
      <c r="AJ97" s="32">
        <f t="shared" si="179"/>
        <v>31415744.990666673</v>
      </c>
      <c r="AK97" s="32">
        <f t="shared" si="179"/>
        <v>30898752.749333341</v>
      </c>
      <c r="AL97" s="32">
        <f t="shared" si="179"/>
        <v>33867473.904000007</v>
      </c>
      <c r="AM97" s="32">
        <f t="shared" si="179"/>
        <v>36244671.554666676</v>
      </c>
      <c r="AN97" s="32">
        <f t="shared" si="179"/>
        <v>38969004.301333338</v>
      </c>
      <c r="AO97" s="32">
        <f t="shared" si="179"/>
        <v>42081522.648000009</v>
      </c>
      <c r="AP97" s="32">
        <f t="shared" si="179"/>
        <v>45590609.694666676</v>
      </c>
      <c r="AQ97" s="32">
        <f t="shared" si="179"/>
        <v>49223074.545333341</v>
      </c>
      <c r="AR97" s="32">
        <f t="shared" si="179"/>
        <v>53165500.300000012</v>
      </c>
      <c r="AS97" s="32">
        <f t="shared" si="179"/>
        <v>57449973.694666676</v>
      </c>
      <c r="AT97" s="32">
        <f t="shared" si="179"/>
        <v>62117446.893333338</v>
      </c>
      <c r="AU97" s="32">
        <f t="shared" si="179"/>
        <v>67179580.996000007</v>
      </c>
      <c r="AV97" s="32">
        <f t="shared" si="179"/>
        <v>72593305.106666684</v>
      </c>
      <c r="AW97" s="32">
        <f t="shared" si="179"/>
        <v>78398510.461333364</v>
      </c>
      <c r="AX97" s="32">
        <f t="shared" si="179"/>
        <v>84543757.320000023</v>
      </c>
      <c r="AY97" s="32">
        <f t="shared" si="179"/>
        <v>91073374.186666697</v>
      </c>
      <c r="AZ97" s="32">
        <f t="shared" si="179"/>
        <v>97994472.29733336</v>
      </c>
      <c r="BA97" s="32">
        <f t="shared" si="179"/>
        <v>105263882.41600004</v>
      </c>
      <c r="BB97" s="32">
        <f t="shared" si="179"/>
        <v>112926045.64266671</v>
      </c>
      <c r="BC97" s="32">
        <f t="shared" si="179"/>
        <v>120928348.71333338</v>
      </c>
      <c r="BD97" s="32">
        <f t="shared" si="179"/>
        <v>129311743.79200007</v>
      </c>
      <c r="BE97" s="32">
        <f t="shared" si="179"/>
        <v>138087891.97866672</v>
      </c>
      <c r="BF97" s="32">
        <f t="shared" si="179"/>
        <v>147344450.51333341</v>
      </c>
      <c r="BG97" s="32">
        <f t="shared" si="179"/>
        <v>156660484.15600008</v>
      </c>
      <c r="BH97" s="32">
        <f t="shared" si="179"/>
        <v>166317929.50666675</v>
      </c>
      <c r="BI97" s="32">
        <f t="shared" si="179"/>
        <v>176356565.20533344</v>
      </c>
      <c r="BJ97" s="32">
        <f t="shared" si="179"/>
        <v>186784676.01200008</v>
      </c>
      <c r="BK97" s="32">
        <f t="shared" si="179"/>
        <v>197562469.03066677</v>
      </c>
      <c r="BL97" s="32">
        <f t="shared" si="179"/>
        <v>208729835.49733344</v>
      </c>
      <c r="BM97" s="32">
        <f t="shared" si="179"/>
        <v>220235335.67200011</v>
      </c>
      <c r="BN97" s="32">
        <f t="shared" si="179"/>
        <v>232122026.19466677</v>
      </c>
      <c r="BO97" s="32">
        <f t="shared" si="179"/>
        <v>244398191.82533342</v>
      </c>
      <c r="BQ97" s="13"/>
      <c r="BR97" s="13"/>
      <c r="BS97" s="13"/>
      <c r="BT97" s="13"/>
      <c r="BU97" s="13"/>
    </row>
    <row r="98" spans="2:73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</row>
    <row r="99" spans="2:73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</row>
    <row r="100" spans="2:73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</row>
    <row r="101" spans="2:73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</row>
    <row r="102" spans="2:73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</row>
  </sheetData>
  <mergeCells count="22">
    <mergeCell ref="B87:G87"/>
    <mergeCell ref="B71:G71"/>
    <mergeCell ref="C72:G72"/>
    <mergeCell ref="C73:G73"/>
    <mergeCell ref="C74:G74"/>
    <mergeCell ref="B75:G75"/>
    <mergeCell ref="C76:G76"/>
    <mergeCell ref="B77:G77"/>
    <mergeCell ref="C78:G78"/>
    <mergeCell ref="B79:G79"/>
    <mergeCell ref="B80:G80"/>
    <mergeCell ref="B81:G81"/>
    <mergeCell ref="C94:G94"/>
    <mergeCell ref="B95:G95"/>
    <mergeCell ref="B96:G96"/>
    <mergeCell ref="B97:G97"/>
    <mergeCell ref="C88:G88"/>
    <mergeCell ref="C89:G89"/>
    <mergeCell ref="C90:G90"/>
    <mergeCell ref="B91:G91"/>
    <mergeCell ref="C92:G92"/>
    <mergeCell ref="B93:G93"/>
  </mergeCells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【PL】事業計画（サンプル）</vt:lpstr>
      <vt:lpstr>【CF】事業計画（サンプル）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麻生（ゲノムクリニック）</dc:creator>
  <cp:lastModifiedBy>アルファドライブ 白杉</cp:lastModifiedBy>
  <dcterms:created xsi:type="dcterms:W3CDTF">2018-08-04T09:42:16Z</dcterms:created>
  <dcterms:modified xsi:type="dcterms:W3CDTF">2021-09-12T23:36:49Z</dcterms:modified>
</cp:coreProperties>
</file>